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autoCompressPictures="0"/>
  <bookViews>
    <workbookView xWindow="1305" yWindow="225" windowWidth="15300" windowHeight="9000"/>
  </bookViews>
  <sheets>
    <sheet name="Compare Budgets" sheetId="1" r:id="rId1"/>
  </sheets>
  <externalReferences>
    <externalReference r:id="rId2"/>
    <externalReference r:id="rId3"/>
  </externalReferences>
  <definedNames>
    <definedName name="Fall_A">[1]FalEnroll!$A$2:$I$32</definedName>
    <definedName name="Fall_B">[1]FalEnroll!$K$2:$S$32</definedName>
    <definedName name="_xlnm.Print_Titles" localSheetId="0">'Compare Budgets'!$8:$10</definedName>
    <definedName name="Spr_A">[1]SprEnroll!$A$2:$I$32</definedName>
    <definedName name="Spr_B">[2]SprEnroll!$N$2:$Y$32</definedName>
    <definedName name="Sum_A">[1]SumEnroll!$A$2:$I$32</definedName>
    <definedName name="Sum_B">[1]SumEnroll!$K$2:$S$32</definedName>
    <definedName name="Win_B">[1]WinEnroll!$K$2:$S$32</definedName>
    <definedName name="Z_35F12360_2AEE_477E_B584_9C05BE61C32A_.wvu.Cols" localSheetId="0" hidden="1">'Compare Budgets'!#REF!,'Compare Budgets'!#REF!</definedName>
    <definedName name="Z_77E64540_D27C_4C8E_BC49_C955B04402F7_.wvu.Cols" localSheetId="0" hidden="1">'Compare Budgets'!#REF!,'Compare Budgets'!#REF!</definedName>
    <definedName name="Z_77E64540_D27C_4C8E_BC49_C955B04402F7_.wvu.PrintArea" localSheetId="0" hidden="1">'Compare Budgets'!$A$1:$G$30</definedName>
  </definedNames>
  <calcPr calcId="130407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I21" i="1"/>
  <c r="I24"/>
  <c r="H21"/>
  <c r="H24"/>
  <c r="G16"/>
  <c r="G24"/>
  <c r="F16"/>
  <c r="F24"/>
  <c r="E21"/>
  <c r="E24"/>
  <c r="D21"/>
  <c r="D24"/>
  <c r="C24"/>
  <c r="B24"/>
  <c r="B6"/>
  <c r="H26"/>
  <c r="H29"/>
  <c r="F26"/>
  <c r="F29"/>
  <c r="D26"/>
  <c r="D29"/>
  <c r="I26"/>
  <c r="I29"/>
  <c r="G26"/>
  <c r="G29"/>
  <c r="C26"/>
  <c r="C29"/>
  <c r="E26"/>
  <c r="E29"/>
  <c r="B26"/>
  <c r="B29"/>
</calcChain>
</file>

<file path=xl/sharedStrings.xml><?xml version="1.0" encoding="utf-8"?>
<sst xmlns="http://schemas.openxmlformats.org/spreadsheetml/2006/main" count="35" uniqueCount="29">
  <si>
    <t>2009-11 Biennium Appropriations</t>
  </si>
  <si>
    <t>FY 2011 Appropriations</t>
  </si>
  <si>
    <t>Biennialize Early Supplemental Cut</t>
  </si>
  <si>
    <t>FY 2011 After Early Supplemental Cut</t>
  </si>
  <si>
    <t>SBCTC 2011-13 Biennium Budget</t>
  </si>
  <si>
    <t>Budget Proposals</t>
  </si>
  <si>
    <t>$s in Thousands</t>
  </si>
  <si>
    <t xml:space="preserve">Gov Proposed </t>
  </si>
  <si>
    <t xml:space="preserve">House Proposed  </t>
  </si>
  <si>
    <t>Senate Proposed</t>
  </si>
  <si>
    <t>2011-13 Budget Changes</t>
  </si>
  <si>
    <t>FY 2012</t>
  </si>
  <si>
    <t>FY 2013</t>
  </si>
  <si>
    <t>Student Achievement Initiative</t>
  </si>
  <si>
    <t>Worker Retraining</t>
  </si>
  <si>
    <t>General Budget Reduction</t>
  </si>
  <si>
    <t>Efficiency Reduction</t>
  </si>
  <si>
    <t>Running Start Tuition</t>
  </si>
  <si>
    <t xml:space="preserve">6% Cap Hi Ed Retirement Plan </t>
  </si>
  <si>
    <t>2011-13 Temporary Layoff</t>
  </si>
  <si>
    <t>3% Salary Decrease</t>
  </si>
  <si>
    <t>All Other</t>
  </si>
  <si>
    <t>Total Changes</t>
  </si>
  <si>
    <t>Total Proposed State Funding</t>
  </si>
  <si>
    <t>% change from FY 2011</t>
  </si>
  <si>
    <t>After Early Supplmental</t>
  </si>
  <si>
    <t>Changes Compared to FY 2011</t>
  </si>
  <si>
    <t>Conference</t>
  </si>
  <si>
    <t>Displaced Homemaker Reduction</t>
  </si>
</sst>
</file>

<file path=xl/styles.xml><?xml version="1.0" encoding="utf-8"?>
<styleSheet xmlns="http://schemas.openxmlformats.org/spreadsheetml/2006/main">
  <numFmts count="7">
    <numFmt numFmtId="5" formatCode="&quot;$&quot;#,##0_);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"/>
    <numFmt numFmtId="166" formatCode="0.0%"/>
  </numFmts>
  <fonts count="2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b/>
      <u/>
      <sz val="11"/>
      <color indexed="8"/>
      <name val="Calibri"/>
      <family val="2"/>
    </font>
    <font>
      <u/>
      <sz val="11"/>
      <color indexed="8"/>
      <name val="Calibri"/>
      <family val="2"/>
    </font>
    <font>
      <b/>
      <u val="singleAccounting"/>
      <sz val="11"/>
      <color indexed="8"/>
      <name val="Calibri"/>
      <family val="2"/>
    </font>
    <font>
      <b/>
      <sz val="12"/>
      <color indexed="8"/>
      <name val="Calibri"/>
      <family val="2"/>
    </font>
    <font>
      <sz val="11"/>
      <color indexed="8"/>
      <name val="Calibri"/>
      <family val="2"/>
    </font>
    <font>
      <sz val="12"/>
      <name val="Arial"/>
      <family val="2"/>
    </font>
    <font>
      <sz val="10"/>
      <color indexed="16"/>
      <name val="Arial"/>
      <family val="2"/>
    </font>
    <font>
      <sz val="10"/>
      <color indexed="8"/>
      <name val="Arial"/>
      <family val="2"/>
    </font>
    <font>
      <b/>
      <sz val="10"/>
      <color indexed="32"/>
      <name val="Arial"/>
      <family val="2"/>
    </font>
    <font>
      <sz val="11"/>
      <name val="CG Times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11"/>
      <color indexed="8"/>
      <name val="Times New Roman"/>
      <family val="1"/>
    </font>
    <font>
      <u val="singleAccounting"/>
      <sz val="10"/>
      <name val="Arial"/>
      <family val="2"/>
    </font>
    <font>
      <sz val="8"/>
      <name val="Calibri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38">
    <xf numFmtId="0" fontId="0" fillId="0" borderId="0"/>
    <xf numFmtId="43" fontId="5" fillId="0" borderId="0" applyFont="0" applyFill="0" applyBorder="0" applyAlignment="0" applyProtection="0"/>
    <xf numFmtId="42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38" fontId="11" fillId="0" borderId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2" fillId="3" borderId="0" applyNumberFormat="0" applyFill="0" applyBorder="0" applyAlignment="0">
      <alignment horizontal="left"/>
    </xf>
    <xf numFmtId="42" fontId="1" fillId="0" borderId="0" applyFont="0" applyFill="0" applyBorder="0" applyAlignment="0" applyProtection="0"/>
    <xf numFmtId="42" fontId="5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5" fillId="0" borderId="0" applyFont="0" applyFill="0" applyBorder="0" applyAlignment="0" applyProtection="0"/>
    <xf numFmtId="38" fontId="14" fillId="4" borderId="0" applyBorder="0"/>
    <xf numFmtId="38" fontId="15" fillId="0" borderId="16" applyNumberForma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5" fillId="0" borderId="0"/>
    <xf numFmtId="37" fontId="5" fillId="0" borderId="0"/>
    <xf numFmtId="0" fontId="1" fillId="0" borderId="0"/>
    <xf numFmtId="0" fontId="1" fillId="0" borderId="0"/>
    <xf numFmtId="0" fontId="17" fillId="0" borderId="0"/>
    <xf numFmtId="0" fontId="5" fillId="0" borderId="0"/>
    <xf numFmtId="165" fontId="18" fillId="0" borderId="0"/>
    <xf numFmtId="164" fontId="18" fillId="0" borderId="0"/>
    <xf numFmtId="0" fontId="1" fillId="0" borderId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0">
    <xf numFmtId="0" fontId="0" fillId="0" borderId="0" xfId="0"/>
    <xf numFmtId="0" fontId="3" fillId="0" borderId="0" xfId="4" applyFont="1" applyBorder="1"/>
    <xf numFmtId="0" fontId="3" fillId="0" borderId="0" xfId="5" applyFont="1" applyBorder="1" applyAlignment="1">
      <alignment horizontal="left"/>
    </xf>
    <xf numFmtId="0" fontId="3" fillId="0" borderId="0" xfId="5" applyFont="1" applyBorder="1" applyAlignment="1">
      <alignment horizontal="centerContinuous"/>
    </xf>
    <xf numFmtId="0" fontId="3" fillId="0" borderId="0" xfId="4" applyFont="1"/>
    <xf numFmtId="0" fontId="4" fillId="0" borderId="1" xfId="5" applyFont="1" applyBorder="1" applyAlignment="1">
      <alignment horizontal="left"/>
    </xf>
    <xf numFmtId="5" fontId="4" fillId="0" borderId="2" xfId="2" applyNumberFormat="1" applyFont="1" applyFill="1" applyBorder="1" applyAlignment="1"/>
    <xf numFmtId="0" fontId="4" fillId="0" borderId="0" xfId="5" applyFont="1" applyBorder="1"/>
    <xf numFmtId="0" fontId="6" fillId="0" borderId="0" xfId="5" applyFont="1" applyFill="1" applyBorder="1" applyAlignment="1">
      <alignment horizontal="right"/>
    </xf>
    <xf numFmtId="0" fontId="6" fillId="0" borderId="0" xfId="5" applyFont="1" applyFill="1" applyBorder="1" applyAlignment="1">
      <alignment horizontal="center"/>
    </xf>
    <xf numFmtId="0" fontId="4" fillId="0" borderId="3" xfId="5" applyFont="1" applyBorder="1"/>
    <xf numFmtId="5" fontId="4" fillId="0" borderId="4" xfId="2" applyNumberFormat="1" applyFont="1" applyFill="1" applyBorder="1" applyAlignment="1"/>
    <xf numFmtId="5" fontId="4" fillId="0" borderId="0" xfId="2" applyNumberFormat="1" applyFont="1" applyFill="1" applyBorder="1" applyAlignment="1"/>
    <xf numFmtId="164" fontId="4" fillId="0" borderId="0" xfId="1" applyNumberFormat="1" applyFont="1" applyFill="1" applyBorder="1"/>
    <xf numFmtId="0" fontId="3" fillId="0" borderId="3" xfId="5" applyFont="1" applyBorder="1"/>
    <xf numFmtId="5" fontId="7" fillId="0" borderId="4" xfId="2" applyNumberFormat="1" applyFont="1" applyFill="1" applyBorder="1" applyAlignment="1"/>
    <xf numFmtId="0" fontId="3" fillId="0" borderId="0" xfId="5" applyFont="1" applyBorder="1"/>
    <xf numFmtId="5" fontId="3" fillId="0" borderId="0" xfId="2" applyNumberFormat="1" applyFont="1" applyFill="1" applyBorder="1" applyAlignment="1"/>
    <xf numFmtId="164" fontId="8" fillId="0" borderId="0" xfId="1" applyNumberFormat="1" applyFont="1" applyFill="1" applyBorder="1"/>
    <xf numFmtId="0" fontId="4" fillId="0" borderId="5" xfId="5" applyFont="1" applyBorder="1"/>
    <xf numFmtId="5" fontId="4" fillId="0" borderId="6" xfId="2" applyNumberFormat="1" applyFont="1" applyFill="1" applyBorder="1" applyAlignment="1"/>
    <xf numFmtId="5" fontId="3" fillId="0" borderId="0" xfId="4" applyNumberFormat="1" applyFont="1" applyBorder="1"/>
    <xf numFmtId="0" fontId="9" fillId="0" borderId="1" xfId="5" applyFont="1" applyBorder="1" applyAlignment="1">
      <alignment horizontal="centerContinuous"/>
    </xf>
    <xf numFmtId="0" fontId="9" fillId="0" borderId="7" xfId="5" applyFont="1" applyBorder="1" applyAlignment="1">
      <alignment horizontal="centerContinuous"/>
    </xf>
    <xf numFmtId="0" fontId="4" fillId="0" borderId="7" xfId="5" applyFont="1" applyBorder="1" applyAlignment="1">
      <alignment horizontal="centerContinuous"/>
    </xf>
    <xf numFmtId="0" fontId="4" fillId="0" borderId="2" xfId="5" applyFont="1" applyBorder="1" applyAlignment="1">
      <alignment horizontal="centerContinuous"/>
    </xf>
    <xf numFmtId="0" fontId="9" fillId="0" borderId="3" xfId="5" applyFont="1" applyBorder="1" applyAlignment="1">
      <alignment horizontal="centerContinuous"/>
    </xf>
    <xf numFmtId="0" fontId="9" fillId="0" borderId="0" xfId="5" applyFont="1" applyBorder="1" applyAlignment="1">
      <alignment horizontal="centerContinuous"/>
    </xf>
    <xf numFmtId="0" fontId="4" fillId="0" borderId="0" xfId="5" applyFont="1" applyBorder="1" applyAlignment="1">
      <alignment horizontal="centerContinuous"/>
    </xf>
    <xf numFmtId="0" fontId="4" fillId="0" borderId="4" xfId="5" applyFont="1" applyBorder="1" applyAlignment="1">
      <alignment horizontal="centerContinuous"/>
    </xf>
    <xf numFmtId="0" fontId="9" fillId="0" borderId="5" xfId="5" applyFont="1" applyBorder="1" applyAlignment="1">
      <alignment horizontal="centerContinuous"/>
    </xf>
    <xf numFmtId="0" fontId="9" fillId="0" borderId="8" xfId="5" applyFont="1" applyBorder="1" applyAlignment="1">
      <alignment horizontal="centerContinuous"/>
    </xf>
    <xf numFmtId="0" fontId="4" fillId="0" borderId="8" xfId="5" applyFont="1" applyBorder="1" applyAlignment="1">
      <alignment horizontal="centerContinuous"/>
    </xf>
    <xf numFmtId="0" fontId="4" fillId="0" borderId="6" xfId="5" applyFont="1" applyBorder="1" applyAlignment="1">
      <alignment horizontal="centerContinuous"/>
    </xf>
    <xf numFmtId="0" fontId="4" fillId="0" borderId="9" xfId="5" applyFont="1" applyBorder="1" applyAlignment="1">
      <alignment horizontal="centerContinuous" vertical="center"/>
    </xf>
    <xf numFmtId="0" fontId="4" fillId="0" borderId="10" xfId="5" applyFont="1" applyBorder="1" applyAlignment="1">
      <alignment horizontal="centerContinuous" vertical="center"/>
    </xf>
    <xf numFmtId="164" fontId="4" fillId="0" borderId="9" xfId="5" applyNumberFormat="1" applyFont="1" applyFill="1" applyBorder="1" applyAlignment="1">
      <alignment horizontal="centerContinuous" vertical="center"/>
    </xf>
    <xf numFmtId="0" fontId="6" fillId="0" borderId="3" xfId="5" applyFont="1" applyBorder="1"/>
    <xf numFmtId="164" fontId="8" fillId="0" borderId="11" xfId="5" applyNumberFormat="1" applyFont="1" applyFill="1" applyBorder="1" applyAlignment="1">
      <alignment horizontal="center"/>
    </xf>
    <xf numFmtId="164" fontId="8" fillId="0" borderId="12" xfId="5" applyNumberFormat="1" applyFont="1" applyFill="1" applyBorder="1" applyAlignment="1">
      <alignment horizontal="center"/>
    </xf>
    <xf numFmtId="5" fontId="3" fillId="0" borderId="0" xfId="4" applyNumberFormat="1" applyFont="1"/>
    <xf numFmtId="164" fontId="3" fillId="0" borderId="11" xfId="1" applyNumberFormat="1" applyFont="1" applyBorder="1"/>
    <xf numFmtId="164" fontId="3" fillId="0" borderId="12" xfId="1" applyNumberFormat="1" applyFont="1" applyBorder="1"/>
    <xf numFmtId="164" fontId="3" fillId="2" borderId="11" xfId="1" applyNumberFormat="1" applyFont="1" applyFill="1" applyBorder="1"/>
    <xf numFmtId="164" fontId="3" fillId="2" borderId="12" xfId="1" applyNumberFormat="1" applyFont="1" applyFill="1" applyBorder="1"/>
    <xf numFmtId="164" fontId="3" fillId="2" borderId="4" xfId="1" applyNumberFormat="1" applyFont="1" applyFill="1" applyBorder="1"/>
    <xf numFmtId="164" fontId="3" fillId="0" borderId="11" xfId="1" applyNumberFormat="1" applyFont="1" applyBorder="1" applyAlignment="1">
      <alignment wrapText="1"/>
    </xf>
    <xf numFmtId="164" fontId="3" fillId="0" borderId="12" xfId="1" applyNumberFormat="1" applyFont="1" applyBorder="1" applyAlignment="1">
      <alignment wrapText="1"/>
    </xf>
    <xf numFmtId="0" fontId="3" fillId="0" borderId="3" xfId="5" applyFont="1" applyBorder="1" applyAlignment="1">
      <alignment wrapText="1"/>
    </xf>
    <xf numFmtId="0" fontId="10" fillId="0" borderId="3" xfId="5" applyFont="1" applyBorder="1"/>
    <xf numFmtId="0" fontId="3" fillId="2" borderId="3" xfId="5" applyFont="1" applyFill="1" applyBorder="1"/>
    <xf numFmtId="0" fontId="3" fillId="0" borderId="3" xfId="5" applyFont="1" applyBorder="1" applyAlignment="1">
      <alignment horizontal="right"/>
    </xf>
    <xf numFmtId="164" fontId="3" fillId="0" borderId="4" xfId="1" applyNumberFormat="1" applyFont="1" applyBorder="1"/>
    <xf numFmtId="0" fontId="4" fillId="0" borderId="3" xfId="5" applyFont="1" applyBorder="1" applyAlignment="1">
      <alignment horizontal="right"/>
    </xf>
    <xf numFmtId="164" fontId="4" fillId="0" borderId="11" xfId="1" applyNumberFormat="1" applyFont="1" applyBorder="1"/>
    <xf numFmtId="164" fontId="4" fillId="0" borderId="12" xfId="1" applyNumberFormat="1" applyFont="1" applyBorder="1"/>
    <xf numFmtId="164" fontId="4" fillId="0" borderId="4" xfId="1" applyNumberFormat="1" applyFont="1" applyBorder="1"/>
    <xf numFmtId="0" fontId="4" fillId="0" borderId="0" xfId="4" applyFont="1"/>
    <xf numFmtId="0" fontId="4" fillId="0" borderId="11" xfId="5" applyFont="1" applyBorder="1" applyAlignment="1">
      <alignment horizontal="right"/>
    </xf>
    <xf numFmtId="0" fontId="4" fillId="0" borderId="12" xfId="5" applyFont="1" applyBorder="1" applyAlignment="1">
      <alignment horizontal="right"/>
    </xf>
    <xf numFmtId="0" fontId="3" fillId="0" borderId="11" xfId="5" applyFont="1" applyBorder="1"/>
    <xf numFmtId="0" fontId="3" fillId="0" borderId="4" xfId="5" applyFont="1" applyBorder="1"/>
    <xf numFmtId="164" fontId="3" fillId="0" borderId="0" xfId="6" applyNumberFormat="1" applyFont="1" applyFill="1" applyBorder="1"/>
    <xf numFmtId="0" fontId="4" fillId="0" borderId="13" xfId="5" applyFont="1" applyBorder="1" applyAlignment="1">
      <alignment horizontal="right"/>
    </xf>
    <xf numFmtId="0" fontId="4" fillId="0" borderId="5" xfId="5" applyFont="1" applyBorder="1" applyAlignment="1">
      <alignment horizontal="right"/>
    </xf>
    <xf numFmtId="0" fontId="3" fillId="0" borderId="0" xfId="5" applyFont="1"/>
    <xf numFmtId="0" fontId="9" fillId="0" borderId="17" xfId="5" applyFont="1" applyBorder="1" applyAlignment="1">
      <alignment horizontal="centerContinuous"/>
    </xf>
    <xf numFmtId="0" fontId="9" fillId="0" borderId="18" xfId="5" applyFont="1" applyBorder="1" applyAlignment="1">
      <alignment horizontal="centerContinuous"/>
    </xf>
    <xf numFmtId="0" fontId="4" fillId="0" borderId="18" xfId="5" applyFont="1" applyBorder="1" applyAlignment="1">
      <alignment horizontal="centerContinuous"/>
    </xf>
    <xf numFmtId="0" fontId="4" fillId="0" borderId="19" xfId="5" applyFont="1" applyBorder="1" applyAlignment="1">
      <alignment horizontal="centerContinuous"/>
    </xf>
    <xf numFmtId="164" fontId="4" fillId="0" borderId="16" xfId="5" applyNumberFormat="1" applyFont="1" applyFill="1" applyBorder="1" applyAlignment="1">
      <alignment horizontal="centerContinuous" vertical="center"/>
    </xf>
    <xf numFmtId="164" fontId="8" fillId="0" borderId="0" xfId="5" applyNumberFormat="1" applyFont="1" applyFill="1" applyBorder="1" applyAlignment="1">
      <alignment horizontal="center"/>
    </xf>
    <xf numFmtId="164" fontId="3" fillId="2" borderId="0" xfId="1" applyNumberFormat="1" applyFont="1" applyFill="1" applyBorder="1"/>
    <xf numFmtId="164" fontId="3" fillId="0" borderId="0" xfId="1" applyNumberFormat="1" applyFont="1" applyBorder="1"/>
    <xf numFmtId="164" fontId="4" fillId="0" borderId="0" xfId="1" applyNumberFormat="1" applyFont="1" applyBorder="1"/>
    <xf numFmtId="164" fontId="8" fillId="0" borderId="22" xfId="5" applyNumberFormat="1" applyFont="1" applyFill="1" applyBorder="1" applyAlignment="1">
      <alignment horizontal="center"/>
    </xf>
    <xf numFmtId="164" fontId="8" fillId="0" borderId="23" xfId="5" applyNumberFormat="1" applyFont="1" applyFill="1" applyBorder="1" applyAlignment="1">
      <alignment horizontal="center"/>
    </xf>
    <xf numFmtId="164" fontId="4" fillId="0" borderId="0" xfId="4" applyNumberFormat="1" applyFont="1"/>
    <xf numFmtId="0" fontId="3" fillId="0" borderId="3" xfId="5" applyFont="1" applyFill="1" applyBorder="1"/>
    <xf numFmtId="164" fontId="19" fillId="2" borderId="11" xfId="1" applyNumberFormat="1" applyFont="1" applyFill="1" applyBorder="1"/>
    <xf numFmtId="164" fontId="19" fillId="2" borderId="12" xfId="1" applyNumberFormat="1" applyFont="1" applyFill="1" applyBorder="1"/>
    <xf numFmtId="164" fontId="19" fillId="2" borderId="0" xfId="1" applyNumberFormat="1" applyFont="1" applyFill="1" applyBorder="1"/>
    <xf numFmtId="164" fontId="19" fillId="2" borderId="4" xfId="1" applyNumberFormat="1" applyFont="1" applyFill="1" applyBorder="1"/>
    <xf numFmtId="164" fontId="3" fillId="0" borderId="0" xfId="4" applyNumberFormat="1" applyFont="1"/>
    <xf numFmtId="166" fontId="4" fillId="0" borderId="14" xfId="3" applyNumberFormat="1" applyFont="1" applyBorder="1"/>
    <xf numFmtId="166" fontId="4" fillId="0" borderId="6" xfId="3" applyNumberFormat="1" applyFont="1" applyBorder="1"/>
    <xf numFmtId="166" fontId="4" fillId="0" borderId="15" xfId="3" applyNumberFormat="1" applyFont="1" applyBorder="1"/>
    <xf numFmtId="166" fontId="4" fillId="0" borderId="8" xfId="3" applyNumberFormat="1" applyFont="1" applyBorder="1"/>
    <xf numFmtId="164" fontId="4" fillId="0" borderId="20" xfId="5" applyNumberFormat="1" applyFont="1" applyFill="1" applyBorder="1" applyAlignment="1">
      <alignment horizontal="center" vertical="center"/>
    </xf>
    <xf numFmtId="164" fontId="4" fillId="0" borderId="21" xfId="5" applyNumberFormat="1" applyFont="1" applyFill="1" applyBorder="1" applyAlignment="1">
      <alignment horizontal="center" vertical="center"/>
    </xf>
  </cellXfs>
  <cellStyles count="38">
    <cellStyle name="Attachment" xfId="7"/>
    <cellStyle name="Comma" xfId="1" builtinId="3"/>
    <cellStyle name="Comma 2" xfId="8"/>
    <cellStyle name="Comma 2 2" xfId="9"/>
    <cellStyle name="Comma 3" xfId="10"/>
    <cellStyle name="Comma 3 2" xfId="6"/>
    <cellStyle name="Comma 4" xfId="11"/>
    <cellStyle name="Comma 5" xfId="12"/>
    <cellStyle name="Comma 6" xfId="13"/>
    <cellStyle name="copyvalue" xfId="14"/>
    <cellStyle name="Currency [0]" xfId="2" builtinId="7"/>
    <cellStyle name="Currency [0] 2" xfId="15"/>
    <cellStyle name="Currency [0] 2 2" xfId="16"/>
    <cellStyle name="Currency 2" xfId="17"/>
    <cellStyle name="Currency 2 2" xfId="18"/>
    <cellStyle name="Currency 3" xfId="19"/>
    <cellStyle name="Currency 4" xfId="20"/>
    <cellStyle name="Entry" xfId="21"/>
    <cellStyle name="heading" xfId="22"/>
    <cellStyle name="Hyperlink 2" xfId="23"/>
    <cellStyle name="Normal" xfId="0" builtinId="0"/>
    <cellStyle name="Normal 2" xfId="24"/>
    <cellStyle name="Normal 2 2" xfId="25"/>
    <cellStyle name="Normal 3" xfId="26"/>
    <cellStyle name="Normal 4" xfId="27"/>
    <cellStyle name="Normal 4 2" xfId="28"/>
    <cellStyle name="Normal 4 3" xfId="4"/>
    <cellStyle name="Normal 4 3 2" xfId="5"/>
    <cellStyle name="Normal 5" xfId="29"/>
    <cellStyle name="Normal 6" xfId="30"/>
    <cellStyle name="Normal 6 2" xfId="31"/>
    <cellStyle name="Normal 7" xfId="32"/>
    <cellStyle name="Percent" xfId="3" builtinId="5"/>
    <cellStyle name="Percent 2" xfId="33"/>
    <cellStyle name="Percent 2 2" xfId="34"/>
    <cellStyle name="Percent 2 3" xfId="35"/>
    <cellStyle name="Percent 3" xfId="36"/>
    <cellStyle name="Percent 4" xfId="37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\DOCUME~1\CMCKNI~1\LOCALS~1\Temp\EnrollmentReport_2002-03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Z\SBCTC%20Enrollment%20Reports\2003-04%20SBCTC%20Enrollment%20Report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nrollment Summary"/>
      <sheetName val="Excess Summary"/>
      <sheetName val="Total"/>
      <sheetName val="Base"/>
      <sheetName val="Worker Retraining"/>
      <sheetName val="Apprenticeship"/>
      <sheetName val="Excess"/>
      <sheetName val="Allocation"/>
      <sheetName val="Basic Skills"/>
      <sheetName val="SumEnroll"/>
      <sheetName val="FalEnroll"/>
      <sheetName val="Contract Enrollments"/>
      <sheetName val="Self-Support Enrollments"/>
      <sheetName val="WinEnroll"/>
      <sheetName val="SprEnrol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2">
          <cell r="A2" t="str">
            <v>DISTRICT</v>
          </cell>
          <cell r="B2" t="str">
            <v>SumOfTotal_FTES</v>
          </cell>
          <cell r="C2" t="str">
            <v>SumOfBase_FTES</v>
          </cell>
          <cell r="D2" t="str">
            <v>SumOfWR_FTES</v>
          </cell>
          <cell r="E2" t="str">
            <v>SumOfApprent_FTES</v>
          </cell>
          <cell r="F2" t="str">
            <v>SumOfTotal_Excess_FTES</v>
          </cell>
          <cell r="G2" t="str">
            <v>SumOfBase_Excess_FTES</v>
          </cell>
          <cell r="H2" t="str">
            <v>SumOfWR_Excess_FTES</v>
          </cell>
          <cell r="I2" t="str">
            <v>SumOfBasicSkills_FTES</v>
          </cell>
          <cell r="K2" t="str">
            <v>DISTRICT</v>
          </cell>
          <cell r="L2" t="str">
            <v>SumOfTotal_FTES</v>
          </cell>
          <cell r="M2" t="str">
            <v>SumOfBase_FTES</v>
          </cell>
          <cell r="N2" t="str">
            <v>SumOfWR_FTES</v>
          </cell>
          <cell r="O2" t="str">
            <v>SumOfApprent_FTES</v>
          </cell>
          <cell r="P2" t="str">
            <v>SumOfTotal_Excess_FTES</v>
          </cell>
          <cell r="Q2" t="str">
            <v>SumOfBase_Excess_FTES</v>
          </cell>
          <cell r="R2" t="str">
            <v>SumOfWR_Excess_FTES</v>
          </cell>
          <cell r="S2" t="str">
            <v>SumOfBasicSkills_FTES</v>
          </cell>
        </row>
        <row r="3">
          <cell r="A3" t="str">
            <v>01</v>
          </cell>
          <cell r="B3">
            <v>385.85</v>
          </cell>
          <cell r="C3">
            <v>330.78333333333325</v>
          </cell>
          <cell r="D3">
            <v>55.066666666666769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K3" t="str">
            <v>01</v>
          </cell>
          <cell r="L3">
            <v>368.137</v>
          </cell>
          <cell r="M3">
            <v>329.47699999999998</v>
          </cell>
          <cell r="N3">
            <v>38.659999999999997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</row>
        <row r="4">
          <cell r="A4" t="str">
            <v>02</v>
          </cell>
          <cell r="B4">
            <v>349.92600000000004</v>
          </cell>
          <cell r="C4">
            <v>307.29933333333338</v>
          </cell>
          <cell r="D4">
            <v>42.626666666666694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K4" t="str">
            <v>02</v>
          </cell>
          <cell r="L4">
            <v>342.65899999999999</v>
          </cell>
          <cell r="M4">
            <v>307.51233333333334</v>
          </cell>
          <cell r="N4">
            <v>35.146666666666626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</row>
        <row r="5">
          <cell r="A5" t="str">
            <v>03</v>
          </cell>
          <cell r="B5">
            <v>1528.539</v>
          </cell>
          <cell r="C5">
            <v>1282.8256666666659</v>
          </cell>
          <cell r="D5">
            <v>91.580000000000069</v>
          </cell>
          <cell r="E5">
            <v>154.13333333333389</v>
          </cell>
          <cell r="F5">
            <v>0</v>
          </cell>
          <cell r="G5">
            <v>0</v>
          </cell>
          <cell r="H5">
            <v>0</v>
          </cell>
          <cell r="I5">
            <v>3.686666666666667</v>
          </cell>
          <cell r="K5" t="str">
            <v>03</v>
          </cell>
          <cell r="L5">
            <v>1539.13</v>
          </cell>
          <cell r="M5">
            <v>1332.53</v>
          </cell>
          <cell r="N5">
            <v>139.93333333333328</v>
          </cell>
          <cell r="O5">
            <v>66.666666666666885</v>
          </cell>
          <cell r="P5">
            <v>0</v>
          </cell>
          <cell r="Q5">
            <v>0</v>
          </cell>
          <cell r="R5">
            <v>0</v>
          </cell>
          <cell r="S5">
            <v>3.4533333333333331</v>
          </cell>
        </row>
        <row r="6">
          <cell r="A6" t="str">
            <v>04</v>
          </cell>
          <cell r="B6">
            <v>1127.115</v>
          </cell>
          <cell r="C6">
            <v>1041.6683333333333</v>
          </cell>
          <cell r="D6">
            <v>67.713333333333424</v>
          </cell>
          <cell r="E6">
            <v>17.733333333333331</v>
          </cell>
          <cell r="F6">
            <v>0</v>
          </cell>
          <cell r="G6">
            <v>0</v>
          </cell>
          <cell r="H6">
            <v>0</v>
          </cell>
          <cell r="I6">
            <v>1.58</v>
          </cell>
          <cell r="K6" t="str">
            <v>04</v>
          </cell>
          <cell r="L6">
            <v>1309.6580000000001</v>
          </cell>
          <cell r="M6">
            <v>1116.7046666666668</v>
          </cell>
          <cell r="N6">
            <v>179.32</v>
          </cell>
          <cell r="O6">
            <v>13.633333333333324</v>
          </cell>
          <cell r="P6">
            <v>0</v>
          </cell>
          <cell r="Q6">
            <v>0</v>
          </cell>
          <cell r="R6">
            <v>0</v>
          </cell>
          <cell r="S6">
            <v>1.72</v>
          </cell>
        </row>
        <row r="7">
          <cell r="A7" t="str">
            <v>05</v>
          </cell>
          <cell r="B7">
            <v>1582.9870000000001</v>
          </cell>
          <cell r="C7">
            <v>1381.9470000000003</v>
          </cell>
          <cell r="D7">
            <v>137.37333333333302</v>
          </cell>
          <cell r="E7">
            <v>63.666666666666785</v>
          </cell>
          <cell r="F7">
            <v>0</v>
          </cell>
          <cell r="G7">
            <v>0</v>
          </cell>
          <cell r="H7">
            <v>0</v>
          </cell>
          <cell r="I7">
            <v>0.44666666666666666</v>
          </cell>
          <cell r="K7" t="str">
            <v>05</v>
          </cell>
          <cell r="L7">
            <v>1627.07</v>
          </cell>
          <cell r="M7">
            <v>1384.003333333332</v>
          </cell>
          <cell r="N7">
            <v>216.73333333333468</v>
          </cell>
          <cell r="O7">
            <v>26.333333333333307</v>
          </cell>
          <cell r="P7">
            <v>0</v>
          </cell>
          <cell r="Q7">
            <v>0</v>
          </cell>
          <cell r="R7">
            <v>0</v>
          </cell>
          <cell r="S7">
            <v>0.48666666666666669</v>
          </cell>
        </row>
        <row r="8">
          <cell r="A8" t="str">
            <v>06</v>
          </cell>
          <cell r="B8">
            <v>4526.9369999999999</v>
          </cell>
          <cell r="C8">
            <v>4097.3636666666671</v>
          </cell>
          <cell r="D8">
            <v>360.90666666666647</v>
          </cell>
          <cell r="E8">
            <v>68.666666666666927</v>
          </cell>
          <cell r="F8">
            <v>0</v>
          </cell>
          <cell r="G8">
            <v>0</v>
          </cell>
          <cell r="H8">
            <v>0</v>
          </cell>
          <cell r="I8">
            <v>0.16666666666666666</v>
          </cell>
          <cell r="K8" t="str">
            <v>06</v>
          </cell>
          <cell r="L8">
            <v>5091.8240000000005</v>
          </cell>
          <cell r="M8">
            <v>4344.7039999999997</v>
          </cell>
          <cell r="N8">
            <v>627.18666666666786</v>
          </cell>
          <cell r="O8">
            <v>119.93333333333216</v>
          </cell>
          <cell r="P8">
            <v>0</v>
          </cell>
          <cell r="Q8">
            <v>0</v>
          </cell>
          <cell r="R8">
            <v>0</v>
          </cell>
          <cell r="S8">
            <v>6.6666666666666671E-3</v>
          </cell>
        </row>
        <row r="9">
          <cell r="A9" t="str">
            <v>07</v>
          </cell>
          <cell r="B9">
            <v>1518.731</v>
          </cell>
          <cell r="C9">
            <v>1428.4843333333333</v>
          </cell>
          <cell r="D9">
            <v>90.246666666666769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K9" t="str">
            <v>07</v>
          </cell>
          <cell r="L9">
            <v>1849.633</v>
          </cell>
          <cell r="M9">
            <v>1673.5329999999997</v>
          </cell>
          <cell r="N9">
            <v>176.1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</row>
        <row r="10">
          <cell r="A10" t="str">
            <v>08</v>
          </cell>
          <cell r="B10">
            <v>1885.373</v>
          </cell>
          <cell r="C10">
            <v>1720.2063333333333</v>
          </cell>
          <cell r="D10">
            <v>165.16666666666677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K10" t="str">
            <v>08</v>
          </cell>
          <cell r="L10">
            <v>2058.8830000000003</v>
          </cell>
          <cell r="M10">
            <v>1829.2896666666661</v>
          </cell>
          <cell r="N10">
            <v>229.59333333333421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</row>
        <row r="11">
          <cell r="A11" t="str">
            <v>09</v>
          </cell>
          <cell r="B11">
            <v>2341.2570000000001</v>
          </cell>
          <cell r="C11">
            <v>2235.1436666666668</v>
          </cell>
          <cell r="D11">
            <v>106.11333333333314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1.1399999999999999</v>
          </cell>
          <cell r="K11" t="str">
            <v>09</v>
          </cell>
          <cell r="L11">
            <v>2452.2890000000002</v>
          </cell>
          <cell r="M11">
            <v>2232.8223333333331</v>
          </cell>
          <cell r="N11">
            <v>219.46666666666721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</row>
        <row r="12">
          <cell r="A12" t="str">
            <v>10</v>
          </cell>
          <cell r="B12">
            <v>1680.972</v>
          </cell>
          <cell r="C12">
            <v>1557.1520000000003</v>
          </cell>
          <cell r="D12">
            <v>123.82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19.02</v>
          </cell>
          <cell r="K12" t="str">
            <v>10</v>
          </cell>
          <cell r="L12">
            <v>1964.933</v>
          </cell>
          <cell r="M12">
            <v>1655.1196666666679</v>
          </cell>
          <cell r="N12">
            <v>309.8133333333322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8.1333333333333329</v>
          </cell>
        </row>
        <row r="13">
          <cell r="A13" t="str">
            <v>11</v>
          </cell>
          <cell r="B13">
            <v>1800.5230000000001</v>
          </cell>
          <cell r="C13">
            <v>1683.1230000000005</v>
          </cell>
          <cell r="D13">
            <v>116.73333333333312</v>
          </cell>
          <cell r="E13">
            <v>0.66666666666666663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K13" t="str">
            <v>11</v>
          </cell>
          <cell r="L13">
            <v>2006.652</v>
          </cell>
          <cell r="M13">
            <v>1818.1853333333338</v>
          </cell>
          <cell r="N13">
            <v>188.46666666666636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</row>
        <row r="14">
          <cell r="A14" t="str">
            <v>12</v>
          </cell>
          <cell r="B14">
            <v>706.12400000000002</v>
          </cell>
          <cell r="C14">
            <v>641.57733333333317</v>
          </cell>
          <cell r="D14">
            <v>55.080000000000112</v>
          </cell>
          <cell r="E14">
            <v>9.466666666666665</v>
          </cell>
          <cell r="F14">
            <v>0</v>
          </cell>
          <cell r="G14">
            <v>0</v>
          </cell>
          <cell r="H14">
            <v>0</v>
          </cell>
          <cell r="I14">
            <v>0.26666666666666666</v>
          </cell>
          <cell r="K14" t="str">
            <v>12</v>
          </cell>
          <cell r="L14">
            <v>756.97300000000007</v>
          </cell>
          <cell r="M14">
            <v>664.75966666666659</v>
          </cell>
          <cell r="N14">
            <v>82.680000000000121</v>
          </cell>
          <cell r="O14">
            <v>9.5333333333333314</v>
          </cell>
          <cell r="P14">
            <v>0</v>
          </cell>
          <cell r="Q14">
            <v>0</v>
          </cell>
          <cell r="R14">
            <v>0</v>
          </cell>
          <cell r="S14">
            <v>1.0133333333333334</v>
          </cell>
        </row>
        <row r="15">
          <cell r="A15" t="str">
            <v>13</v>
          </cell>
          <cell r="B15">
            <v>723.29</v>
          </cell>
          <cell r="C15">
            <v>661.74333333333311</v>
          </cell>
          <cell r="D15">
            <v>60.08000000000014</v>
          </cell>
          <cell r="E15">
            <v>1.4666666666666666</v>
          </cell>
          <cell r="F15">
            <v>0</v>
          </cell>
          <cell r="G15">
            <v>0</v>
          </cell>
          <cell r="H15">
            <v>0</v>
          </cell>
          <cell r="I15">
            <v>0.37333333333333335</v>
          </cell>
          <cell r="K15" t="str">
            <v>13</v>
          </cell>
          <cell r="L15">
            <v>728.05100000000004</v>
          </cell>
          <cell r="M15">
            <v>559.13099999999997</v>
          </cell>
          <cell r="N15">
            <v>164.0533333333334</v>
          </cell>
          <cell r="O15">
            <v>4.8666666666666671</v>
          </cell>
          <cell r="P15">
            <v>0</v>
          </cell>
          <cell r="Q15">
            <v>0</v>
          </cell>
          <cell r="R15">
            <v>0</v>
          </cell>
          <cell r="S15">
            <v>0.89333333333333342</v>
          </cell>
        </row>
        <row r="16">
          <cell r="A16" t="str">
            <v>14</v>
          </cell>
          <cell r="B16">
            <v>1970.481</v>
          </cell>
          <cell r="C16">
            <v>1840.2476666666664</v>
          </cell>
          <cell r="D16">
            <v>129.16666666666691</v>
          </cell>
          <cell r="E16">
            <v>1.0666666666666667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K16" t="str">
            <v>14</v>
          </cell>
          <cell r="L16">
            <v>2344.413</v>
          </cell>
          <cell r="M16">
            <v>2055.8663333333357</v>
          </cell>
          <cell r="N16">
            <v>288.54666666666446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</row>
        <row r="17">
          <cell r="A17" t="str">
            <v>15</v>
          </cell>
          <cell r="B17">
            <v>557.97699999999998</v>
          </cell>
          <cell r="C17">
            <v>512.75699999999995</v>
          </cell>
          <cell r="D17">
            <v>42.953333333333347</v>
          </cell>
          <cell r="E17">
            <v>2.2666666666666671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K17" t="str">
            <v>15</v>
          </cell>
          <cell r="L17">
            <v>639.51700000000005</v>
          </cell>
          <cell r="M17">
            <v>600.18366666666668</v>
          </cell>
          <cell r="N17">
            <v>38.266666666666659</v>
          </cell>
          <cell r="O17">
            <v>1.0666666666666667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</row>
        <row r="18">
          <cell r="A18" t="str">
            <v>16</v>
          </cell>
          <cell r="B18">
            <v>874.64400000000001</v>
          </cell>
          <cell r="C18">
            <v>805.35733333333326</v>
          </cell>
          <cell r="D18">
            <v>51.620000000000104</v>
          </cell>
          <cell r="E18">
            <v>17.666666666666671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K18" t="str">
            <v>16</v>
          </cell>
          <cell r="L18">
            <v>1010.883</v>
          </cell>
          <cell r="M18">
            <v>913.56299999999987</v>
          </cell>
          <cell r="N18">
            <v>97.320000000000107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</row>
        <row r="19">
          <cell r="A19" t="str">
            <v>17</v>
          </cell>
          <cell r="B19">
            <v>3662.2430000000004</v>
          </cell>
          <cell r="C19">
            <v>3516.9229999999998</v>
          </cell>
          <cell r="D19">
            <v>134.67333333333335</v>
          </cell>
          <cell r="E19">
            <v>10.646666666666672</v>
          </cell>
          <cell r="F19">
            <v>0</v>
          </cell>
          <cell r="G19">
            <v>0</v>
          </cell>
          <cell r="H19">
            <v>0</v>
          </cell>
          <cell r="I19">
            <v>2.42</v>
          </cell>
          <cell r="K19" t="str">
            <v>17</v>
          </cell>
          <cell r="L19">
            <v>3428.9810000000002</v>
          </cell>
          <cell r="M19">
            <v>3281.6076666666668</v>
          </cell>
          <cell r="N19">
            <v>136.04666666666674</v>
          </cell>
          <cell r="O19">
            <v>11.326666666666679</v>
          </cell>
          <cell r="P19">
            <v>0</v>
          </cell>
          <cell r="Q19">
            <v>0</v>
          </cell>
          <cell r="R19">
            <v>0</v>
          </cell>
          <cell r="S19">
            <v>0.67333333333333334</v>
          </cell>
        </row>
        <row r="20">
          <cell r="A20" t="str">
            <v>18</v>
          </cell>
          <cell r="B20">
            <v>308.92599999999999</v>
          </cell>
          <cell r="C20">
            <v>297.26599999999996</v>
          </cell>
          <cell r="D20">
            <v>11.66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K20" t="str">
            <v>18</v>
          </cell>
          <cell r="L20">
            <v>312.11200000000002</v>
          </cell>
          <cell r="M20">
            <v>297.14533333333338</v>
          </cell>
          <cell r="N20">
            <v>14.966666666666667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</row>
        <row r="21">
          <cell r="A21" t="str">
            <v>19</v>
          </cell>
          <cell r="B21">
            <v>1459.604</v>
          </cell>
          <cell r="C21">
            <v>1343.4440000000002</v>
          </cell>
          <cell r="D21">
            <v>111.96</v>
          </cell>
          <cell r="E21">
            <v>4.2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K21" t="str">
            <v>19</v>
          </cell>
          <cell r="L21">
            <v>1483.0530000000001</v>
          </cell>
          <cell r="M21">
            <v>1308.9463333333335</v>
          </cell>
          <cell r="N21">
            <v>166.50666666666658</v>
          </cell>
          <cell r="O21">
            <v>7.6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</row>
        <row r="22">
          <cell r="A22" t="str">
            <v>20</v>
          </cell>
          <cell r="B22">
            <v>697.12700000000007</v>
          </cell>
          <cell r="C22">
            <v>644.22699999999998</v>
          </cell>
          <cell r="D22">
            <v>52.900000000000084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K22" t="str">
            <v>20</v>
          </cell>
          <cell r="L22">
            <v>675.20400000000006</v>
          </cell>
          <cell r="M22">
            <v>616.51733333333334</v>
          </cell>
          <cell r="N22">
            <v>58.686666666666746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1.4666666666666666</v>
          </cell>
        </row>
        <row r="23">
          <cell r="A23" t="str">
            <v>21</v>
          </cell>
          <cell r="B23">
            <v>28.242000000000001</v>
          </cell>
          <cell r="C23">
            <v>28.108666666666668</v>
          </cell>
          <cell r="D23">
            <v>0.13333333333333333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K23" t="str">
            <v>21</v>
          </cell>
          <cell r="L23">
            <v>27.222000000000001</v>
          </cell>
          <cell r="M23">
            <v>26.755333333333336</v>
          </cell>
          <cell r="N23">
            <v>0.46666666666666667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</row>
        <row r="24">
          <cell r="A24" t="str">
            <v>22</v>
          </cell>
          <cell r="B24">
            <v>1489.694</v>
          </cell>
          <cell r="C24">
            <v>1370.5473333333337</v>
          </cell>
          <cell r="D24">
            <v>119.14666666666629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K24" t="str">
            <v>22</v>
          </cell>
          <cell r="L24">
            <v>1783.578</v>
          </cell>
          <cell r="M24">
            <v>1622.9579999999999</v>
          </cell>
          <cell r="N24">
            <v>160.62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3.9666666666666686</v>
          </cell>
        </row>
        <row r="25">
          <cell r="A25" t="str">
            <v>23</v>
          </cell>
          <cell r="B25">
            <v>1584.8890000000001</v>
          </cell>
          <cell r="C25">
            <v>1461.9023333333337</v>
          </cell>
          <cell r="D25">
            <v>122.98666666666638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K25" t="str">
            <v>23</v>
          </cell>
          <cell r="L25">
            <v>1730.125</v>
          </cell>
          <cell r="M25">
            <v>1482.9449999999999</v>
          </cell>
          <cell r="N25">
            <v>247.1800000000008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</row>
        <row r="26">
          <cell r="A26" t="str">
            <v>24</v>
          </cell>
          <cell r="B26">
            <v>852.00400000000002</v>
          </cell>
          <cell r="C26">
            <v>819.90400000000011</v>
          </cell>
          <cell r="D26">
            <v>29.8</v>
          </cell>
          <cell r="E26">
            <v>2.2999999999999998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K26" t="str">
            <v>24</v>
          </cell>
          <cell r="L26">
            <v>898.99900000000002</v>
          </cell>
          <cell r="M26">
            <v>845.13233333333324</v>
          </cell>
          <cell r="N26">
            <v>52.66666666666675</v>
          </cell>
          <cell r="O26">
            <v>1.2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</row>
        <row r="27">
          <cell r="A27" t="str">
            <v>25</v>
          </cell>
          <cell r="B27">
            <v>367.49400000000003</v>
          </cell>
          <cell r="C27">
            <v>338.07400000000007</v>
          </cell>
          <cell r="D27">
            <v>9.6533333333333324</v>
          </cell>
          <cell r="E27">
            <v>19.766666666666669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K27" t="str">
            <v>25</v>
          </cell>
          <cell r="L27">
            <v>350.11600000000004</v>
          </cell>
          <cell r="M27">
            <v>285.46266666666673</v>
          </cell>
          <cell r="N27">
            <v>51.533333333333282</v>
          </cell>
          <cell r="O27">
            <v>13.12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</row>
        <row r="28">
          <cell r="A28" t="str">
            <v>26</v>
          </cell>
          <cell r="B28">
            <v>1160.739</v>
          </cell>
          <cell r="C28">
            <v>1047.0256666666667</v>
          </cell>
          <cell r="D28">
            <v>113.71333333333337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K28" t="str">
            <v>26</v>
          </cell>
          <cell r="L28">
            <v>1380.6570000000002</v>
          </cell>
          <cell r="M28">
            <v>1095.5703333333336</v>
          </cell>
          <cell r="N28">
            <v>285.08666666666664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8.666666666666667E-2</v>
          </cell>
        </row>
        <row r="29">
          <cell r="A29" t="str">
            <v>27</v>
          </cell>
          <cell r="B29">
            <v>1057.7260000000001</v>
          </cell>
          <cell r="C29">
            <v>886.11266666666745</v>
          </cell>
          <cell r="D29">
            <v>97.820000000000078</v>
          </cell>
          <cell r="E29">
            <v>73.793333333332612</v>
          </cell>
          <cell r="F29">
            <v>0</v>
          </cell>
          <cell r="G29">
            <v>0</v>
          </cell>
          <cell r="H29">
            <v>0</v>
          </cell>
          <cell r="I29">
            <v>0.68</v>
          </cell>
          <cell r="K29" t="str">
            <v>27</v>
          </cell>
          <cell r="L29">
            <v>1146.328</v>
          </cell>
          <cell r="M29">
            <v>918.67466666666746</v>
          </cell>
          <cell r="N29">
            <v>150.64666666666668</v>
          </cell>
          <cell r="O29">
            <v>77.006666666665836</v>
          </cell>
          <cell r="P29">
            <v>0</v>
          </cell>
          <cell r="Q29">
            <v>0</v>
          </cell>
          <cell r="R29">
            <v>0</v>
          </cell>
          <cell r="S29">
            <v>2.4666666666666668</v>
          </cell>
        </row>
        <row r="30">
          <cell r="A30" t="str">
            <v>28</v>
          </cell>
          <cell r="B30">
            <v>1962.7570000000001</v>
          </cell>
          <cell r="C30">
            <v>1823.3970000000002</v>
          </cell>
          <cell r="D30">
            <v>102.95333333333332</v>
          </cell>
          <cell r="E30">
            <v>36.406666666666624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K30" t="str">
            <v>28</v>
          </cell>
          <cell r="L30">
            <v>2076.12</v>
          </cell>
          <cell r="M30">
            <v>1801.8466666666668</v>
          </cell>
          <cell r="N30">
            <v>223.12</v>
          </cell>
          <cell r="O30">
            <v>51.153333333333265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</row>
        <row r="31">
          <cell r="A31" t="str">
            <v>29</v>
          </cell>
          <cell r="B31">
            <v>2295.6840000000002</v>
          </cell>
          <cell r="C31">
            <v>2088.6239999999998</v>
          </cell>
          <cell r="D31">
            <v>206.30666666666667</v>
          </cell>
          <cell r="E31">
            <v>0.75333333333333341</v>
          </cell>
          <cell r="F31">
            <v>0</v>
          </cell>
          <cell r="G31">
            <v>0</v>
          </cell>
          <cell r="H31">
            <v>0</v>
          </cell>
          <cell r="I31">
            <v>52.046666666666589</v>
          </cell>
          <cell r="K31" t="str">
            <v>29</v>
          </cell>
          <cell r="L31">
            <v>2544.5820000000003</v>
          </cell>
          <cell r="M31">
            <v>1981.6419999999989</v>
          </cell>
          <cell r="N31">
            <v>562.80666666666798</v>
          </cell>
          <cell r="O31">
            <v>0.13333333333333333</v>
          </cell>
          <cell r="P31">
            <v>0</v>
          </cell>
          <cell r="Q31">
            <v>0</v>
          </cell>
          <cell r="R31">
            <v>0</v>
          </cell>
          <cell r="S31">
            <v>40.32</v>
          </cell>
        </row>
        <row r="32">
          <cell r="A32" t="str">
            <v>30</v>
          </cell>
          <cell r="B32">
            <v>332.09300000000002</v>
          </cell>
          <cell r="C32">
            <v>298.29300000000006</v>
          </cell>
          <cell r="D32">
            <v>33.799999999999997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K32" t="str">
            <v>30</v>
          </cell>
          <cell r="L32">
            <v>413.34500000000003</v>
          </cell>
          <cell r="M32">
            <v>370.63833333333332</v>
          </cell>
          <cell r="N32">
            <v>42.706666666666706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</row>
      </sheetData>
      <sheetData sheetId="10" refreshError="1">
        <row r="2">
          <cell r="A2" t="str">
            <v>DISTRICT</v>
          </cell>
          <cell r="B2" t="str">
            <v>SumOfTotal_FTES</v>
          </cell>
          <cell r="C2" t="str">
            <v>SumOfBase_FTES</v>
          </cell>
          <cell r="D2" t="str">
            <v>SumOfWR_FTES</v>
          </cell>
          <cell r="E2" t="str">
            <v>SumOfApprent_FTES</v>
          </cell>
          <cell r="F2" t="str">
            <v>SumOfTotal_Excess_FTES</v>
          </cell>
          <cell r="G2" t="str">
            <v>SumOfBase_Excess_FTES</v>
          </cell>
          <cell r="H2" t="str">
            <v>SumOfWR_Excess_FTES</v>
          </cell>
          <cell r="I2" t="str">
            <v>SumOfBasicSkills_FTES</v>
          </cell>
          <cell r="K2" t="str">
            <v>DISTRICT</v>
          </cell>
          <cell r="L2" t="str">
            <v>SumOfTotal_FTES</v>
          </cell>
          <cell r="M2" t="str">
            <v>SumOfBase_FTES</v>
          </cell>
          <cell r="N2" t="str">
            <v>SumOfWR_FTES</v>
          </cell>
          <cell r="O2" t="str">
            <v>SumOfApprent_FTES</v>
          </cell>
          <cell r="P2" t="str">
            <v>SumOfTotal_Excess_FTES</v>
          </cell>
          <cell r="Q2" t="str">
            <v>SumOfBase_Excess_FTES</v>
          </cell>
          <cell r="R2" t="str">
            <v>SumOfWR_Excess_FTES</v>
          </cell>
          <cell r="S2" t="str">
            <v>SumOfBasicSkills_FTES</v>
          </cell>
        </row>
        <row r="3">
          <cell r="A3" t="str">
            <v>01</v>
          </cell>
          <cell r="B3">
            <v>1505.21</v>
          </cell>
          <cell r="C3">
            <v>1298.51</v>
          </cell>
          <cell r="D3">
            <v>206.70000000000056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0.44666666666666666</v>
          </cell>
          <cell r="K3" t="str">
            <v>01</v>
          </cell>
          <cell r="L3">
            <v>1581.3620000000001</v>
          </cell>
          <cell r="M3">
            <v>1366.428666666666</v>
          </cell>
          <cell r="N3">
            <v>214.93333333333391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>
            <v>0.40666666666666668</v>
          </cell>
        </row>
        <row r="4">
          <cell r="A4" t="str">
            <v>02</v>
          </cell>
          <cell r="B4">
            <v>1763.489</v>
          </cell>
          <cell r="C4">
            <v>1580.3423333333335</v>
          </cell>
          <cell r="D4">
            <v>179.41333333333313</v>
          </cell>
          <cell r="E4">
            <v>3.7333333333333329</v>
          </cell>
          <cell r="F4">
            <v>0</v>
          </cell>
          <cell r="G4">
            <v>0</v>
          </cell>
          <cell r="H4">
            <v>0</v>
          </cell>
          <cell r="I4">
            <v>3.1066666666666669</v>
          </cell>
          <cell r="K4" t="str">
            <v>02</v>
          </cell>
          <cell r="L4">
            <v>1629.4090000000001</v>
          </cell>
          <cell r="M4">
            <v>1448.7023333333334</v>
          </cell>
          <cell r="N4">
            <v>176.44</v>
          </cell>
          <cell r="O4">
            <v>4.2666666666666666</v>
          </cell>
          <cell r="P4">
            <v>0</v>
          </cell>
          <cell r="Q4">
            <v>0</v>
          </cell>
          <cell r="R4">
            <v>0</v>
          </cell>
          <cell r="S4">
            <v>8.98</v>
          </cell>
        </row>
        <row r="5">
          <cell r="A5" t="str">
            <v>03</v>
          </cell>
          <cell r="B5">
            <v>4103.1329999999998</v>
          </cell>
          <cell r="C5">
            <v>3567.2930000000074</v>
          </cell>
          <cell r="D5">
            <v>166.30666666666676</v>
          </cell>
          <cell r="E5">
            <v>369.5333333333254</v>
          </cell>
          <cell r="F5">
            <v>0</v>
          </cell>
          <cell r="G5">
            <v>0</v>
          </cell>
          <cell r="H5">
            <v>0</v>
          </cell>
          <cell r="I5">
            <v>3.2866666666666662</v>
          </cell>
          <cell r="K5" t="str">
            <v>03</v>
          </cell>
          <cell r="L5">
            <v>4214.9390000000003</v>
          </cell>
          <cell r="M5">
            <v>3540.3790000000081</v>
          </cell>
          <cell r="N5">
            <v>257.82666666666751</v>
          </cell>
          <cell r="O5">
            <v>416.7333333333238</v>
          </cell>
          <cell r="P5">
            <v>0</v>
          </cell>
          <cell r="Q5">
            <v>0</v>
          </cell>
          <cell r="R5">
            <v>0</v>
          </cell>
          <cell r="S5">
            <v>5.6666666666666679</v>
          </cell>
        </row>
        <row r="6">
          <cell r="A6" t="str">
            <v>04</v>
          </cell>
          <cell r="B6">
            <v>3200.9380000000001</v>
          </cell>
          <cell r="C6">
            <v>3032.704666666667</v>
          </cell>
          <cell r="D6">
            <v>128.30000000000001</v>
          </cell>
          <cell r="E6">
            <v>39.933333333333344</v>
          </cell>
          <cell r="F6">
            <v>0</v>
          </cell>
          <cell r="G6">
            <v>0</v>
          </cell>
          <cell r="H6">
            <v>0</v>
          </cell>
          <cell r="I6">
            <v>2.193333333333332</v>
          </cell>
          <cell r="K6" t="str">
            <v>04</v>
          </cell>
          <cell r="L6">
            <v>3451.6210000000001</v>
          </cell>
          <cell r="M6">
            <v>3075.3210000000026</v>
          </cell>
          <cell r="N6">
            <v>337.56666666666405</v>
          </cell>
          <cell r="O6">
            <v>38.733333333333363</v>
          </cell>
          <cell r="P6">
            <v>0</v>
          </cell>
          <cell r="Q6">
            <v>0</v>
          </cell>
          <cell r="R6">
            <v>0</v>
          </cell>
          <cell r="S6">
            <v>0.72666666666666679</v>
          </cell>
        </row>
        <row r="7">
          <cell r="A7" t="str">
            <v>05</v>
          </cell>
          <cell r="B7">
            <v>4072.0260000000003</v>
          </cell>
          <cell r="C7">
            <v>3788.7726666666663</v>
          </cell>
          <cell r="D7">
            <v>183.55333333333414</v>
          </cell>
          <cell r="E7">
            <v>99.7</v>
          </cell>
          <cell r="F7">
            <v>0</v>
          </cell>
          <cell r="G7">
            <v>0</v>
          </cell>
          <cell r="H7">
            <v>0</v>
          </cell>
          <cell r="I7">
            <v>0.24</v>
          </cell>
          <cell r="K7" t="str">
            <v>05</v>
          </cell>
          <cell r="L7">
            <v>4366.143</v>
          </cell>
          <cell r="M7">
            <v>3912.1763333333361</v>
          </cell>
          <cell r="N7">
            <v>341.66666666666453</v>
          </cell>
          <cell r="O7">
            <v>112.3</v>
          </cell>
          <cell r="P7">
            <v>0</v>
          </cell>
          <cell r="Q7">
            <v>0</v>
          </cell>
          <cell r="R7">
            <v>0</v>
          </cell>
          <cell r="S7">
            <v>1.3933333333333335</v>
          </cell>
        </row>
        <row r="8">
          <cell r="A8" t="str">
            <v>06</v>
          </cell>
          <cell r="B8">
            <v>12957.704</v>
          </cell>
          <cell r="C8">
            <v>11355.323999999973</v>
          </cell>
          <cell r="D8">
            <v>669.58000000000197</v>
          </cell>
          <cell r="E8">
            <v>932.80000000002462</v>
          </cell>
          <cell r="F8">
            <v>0</v>
          </cell>
          <cell r="G8">
            <v>0</v>
          </cell>
          <cell r="H8">
            <v>0</v>
          </cell>
          <cell r="I8">
            <v>5.6133333333333333</v>
          </cell>
          <cell r="K8" t="str">
            <v>06</v>
          </cell>
          <cell r="L8">
            <v>13548.992</v>
          </cell>
          <cell r="M8">
            <v>11599.285333333301</v>
          </cell>
          <cell r="N8">
            <v>949.67999999999836</v>
          </cell>
          <cell r="O8">
            <v>1000.0266666667097</v>
          </cell>
          <cell r="P8">
            <v>0</v>
          </cell>
          <cell r="Q8">
            <v>0</v>
          </cell>
          <cell r="R8">
            <v>0</v>
          </cell>
          <cell r="S8">
            <v>3.26</v>
          </cell>
        </row>
        <row r="9">
          <cell r="A9" t="str">
            <v>07</v>
          </cell>
          <cell r="B9">
            <v>4792.7</v>
          </cell>
          <cell r="C9">
            <v>4633.46</v>
          </cell>
          <cell r="D9">
            <v>159.24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1.1599999999999999</v>
          </cell>
          <cell r="K9" t="str">
            <v>07</v>
          </cell>
          <cell r="L9">
            <v>5106.3969999999999</v>
          </cell>
          <cell r="M9">
            <v>4830.5436666666674</v>
          </cell>
          <cell r="N9">
            <v>275.8533333333333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0.38666666666666666</v>
          </cell>
        </row>
        <row r="10">
          <cell r="A10" t="str">
            <v>08</v>
          </cell>
          <cell r="B10">
            <v>7309.375</v>
          </cell>
          <cell r="C10">
            <v>6981.3683333333347</v>
          </cell>
          <cell r="D10">
            <v>328.00666666666541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K10" t="str">
            <v>08</v>
          </cell>
          <cell r="L10">
            <v>7683.9120000000003</v>
          </cell>
          <cell r="M10">
            <v>7254.552000000007</v>
          </cell>
          <cell r="N10">
            <v>429.35999999999319</v>
          </cell>
          <cell r="O10">
            <v>0</v>
          </cell>
          <cell r="P10">
            <v>763.14666666668165</v>
          </cell>
          <cell r="Q10">
            <v>746.21333333334826</v>
          </cell>
          <cell r="R10">
            <v>16.933333333333341</v>
          </cell>
          <cell r="S10">
            <v>6.6666666666666671E-3</v>
          </cell>
        </row>
        <row r="11">
          <cell r="A11" t="str">
            <v>09</v>
          </cell>
          <cell r="B11">
            <v>5280.9580000000005</v>
          </cell>
          <cell r="C11">
            <v>5077.3313333333335</v>
          </cell>
          <cell r="D11">
            <v>197.69333333333392</v>
          </cell>
          <cell r="E11">
            <v>5.9333333333333336</v>
          </cell>
          <cell r="F11">
            <v>0</v>
          </cell>
          <cell r="G11">
            <v>0</v>
          </cell>
          <cell r="H11">
            <v>0</v>
          </cell>
          <cell r="I11">
            <v>1.66</v>
          </cell>
          <cell r="K11" t="str">
            <v>09</v>
          </cell>
          <cell r="L11">
            <v>5371.98</v>
          </cell>
          <cell r="M11">
            <v>5011.3533333333362</v>
          </cell>
          <cell r="N11">
            <v>348.6266666666636</v>
          </cell>
          <cell r="O11">
            <v>12</v>
          </cell>
          <cell r="P11">
            <v>0</v>
          </cell>
          <cell r="Q11">
            <v>0</v>
          </cell>
          <cell r="R11">
            <v>0</v>
          </cell>
          <cell r="S11">
            <v>7.3333333333333334E-2</v>
          </cell>
        </row>
        <row r="12">
          <cell r="A12" t="str">
            <v>10</v>
          </cell>
          <cell r="B12">
            <v>4819.393</v>
          </cell>
          <cell r="C12">
            <v>4579.4529999999986</v>
          </cell>
          <cell r="D12">
            <v>239.94000000000182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49.613333333333308</v>
          </cell>
          <cell r="K12" t="str">
            <v>10</v>
          </cell>
          <cell r="L12">
            <v>4999.3530000000001</v>
          </cell>
          <cell r="M12">
            <v>4502.4596666666775</v>
          </cell>
          <cell r="N12">
            <v>496.893333333322</v>
          </cell>
          <cell r="O12">
            <v>0</v>
          </cell>
          <cell r="P12">
            <v>335.63999999999794</v>
          </cell>
          <cell r="Q12">
            <v>327.63999999999794</v>
          </cell>
          <cell r="R12">
            <v>8</v>
          </cell>
          <cell r="S12">
            <v>17.986666666666647</v>
          </cell>
        </row>
        <row r="13">
          <cell r="A13" t="str">
            <v>11</v>
          </cell>
          <cell r="B13">
            <v>4928.3160000000007</v>
          </cell>
          <cell r="C13">
            <v>4592.3160000000007</v>
          </cell>
          <cell r="D13">
            <v>235.06666666666672</v>
          </cell>
          <cell r="E13">
            <v>100.93333333333347</v>
          </cell>
          <cell r="F13">
            <v>0</v>
          </cell>
          <cell r="G13">
            <v>0</v>
          </cell>
          <cell r="H13">
            <v>0</v>
          </cell>
          <cell r="I13">
            <v>0.86</v>
          </cell>
          <cell r="K13" t="str">
            <v>11</v>
          </cell>
          <cell r="L13">
            <v>5120.6890000000003</v>
          </cell>
          <cell r="M13">
            <v>4700.2556666666642</v>
          </cell>
          <cell r="N13">
            <v>333.900000000001</v>
          </cell>
          <cell r="O13">
            <v>86.533333333333445</v>
          </cell>
          <cell r="P13">
            <v>0</v>
          </cell>
          <cell r="Q13">
            <v>0</v>
          </cell>
          <cell r="R13">
            <v>0</v>
          </cell>
          <cell r="S13">
            <v>1.1066666666666667</v>
          </cell>
        </row>
        <row r="14">
          <cell r="A14" t="str">
            <v>12</v>
          </cell>
          <cell r="B14">
            <v>1942.0150000000001</v>
          </cell>
          <cell r="C14">
            <v>1818.9416666666671</v>
          </cell>
          <cell r="D14">
            <v>114.4733333333332</v>
          </cell>
          <cell r="E14">
            <v>8.6</v>
          </cell>
          <cell r="F14">
            <v>0</v>
          </cell>
          <cell r="G14">
            <v>0</v>
          </cell>
          <cell r="H14">
            <v>0</v>
          </cell>
          <cell r="I14">
            <v>2.4266666666666663</v>
          </cell>
          <cell r="K14" t="str">
            <v>12</v>
          </cell>
          <cell r="L14">
            <v>1982.35</v>
          </cell>
          <cell r="M14">
            <v>1805.4366666666667</v>
          </cell>
          <cell r="N14">
            <v>168.78</v>
          </cell>
          <cell r="O14">
            <v>8.1333333333333364</v>
          </cell>
          <cell r="P14">
            <v>0</v>
          </cell>
          <cell r="Q14">
            <v>0</v>
          </cell>
          <cell r="R14">
            <v>0</v>
          </cell>
          <cell r="S14">
            <v>1.6333333333333335</v>
          </cell>
        </row>
        <row r="15">
          <cell r="A15" t="str">
            <v>13</v>
          </cell>
          <cell r="B15">
            <v>2338.3670000000002</v>
          </cell>
          <cell r="C15">
            <v>2134.4403333333335</v>
          </cell>
          <cell r="D15">
            <v>110.06</v>
          </cell>
          <cell r="E15">
            <v>93.866666666666632</v>
          </cell>
          <cell r="F15">
            <v>0</v>
          </cell>
          <cell r="G15">
            <v>0</v>
          </cell>
          <cell r="H15">
            <v>0</v>
          </cell>
          <cell r="I15">
            <v>6.946666666666669</v>
          </cell>
          <cell r="K15" t="str">
            <v>13</v>
          </cell>
          <cell r="L15">
            <v>2465.4520000000002</v>
          </cell>
          <cell r="M15">
            <v>2142.2919999999999</v>
          </cell>
          <cell r="N15">
            <v>262.76</v>
          </cell>
          <cell r="O15">
            <v>60.400000000000084</v>
          </cell>
          <cell r="P15">
            <v>0</v>
          </cell>
          <cell r="Q15">
            <v>0</v>
          </cell>
          <cell r="R15">
            <v>0</v>
          </cell>
          <cell r="S15">
            <v>5.3066666666666666</v>
          </cell>
        </row>
        <row r="16">
          <cell r="A16" t="str">
            <v>14</v>
          </cell>
          <cell r="B16">
            <v>5825.08</v>
          </cell>
          <cell r="C16">
            <v>5515.4466666666676</v>
          </cell>
          <cell r="D16">
            <v>271.89999999999861</v>
          </cell>
          <cell r="E16">
            <v>37.733333333333313</v>
          </cell>
          <cell r="F16">
            <v>400.2666666666583</v>
          </cell>
          <cell r="G16">
            <v>397.73333333332494</v>
          </cell>
          <cell r="H16">
            <v>2.5333333333333337</v>
          </cell>
          <cell r="I16">
            <v>0.2</v>
          </cell>
          <cell r="K16" t="str">
            <v>14</v>
          </cell>
          <cell r="L16">
            <v>6389.2039999999997</v>
          </cell>
          <cell r="M16">
            <v>5885.1706666666769</v>
          </cell>
          <cell r="N16">
            <v>460.09999999998985</v>
          </cell>
          <cell r="O16">
            <v>43.933333333333358</v>
          </cell>
          <cell r="P16">
            <v>1120.0666666667219</v>
          </cell>
          <cell r="Q16">
            <v>1110.2000000000553</v>
          </cell>
          <cell r="R16">
            <v>9.8666666666666654</v>
          </cell>
          <cell r="S16">
            <v>0</v>
          </cell>
        </row>
        <row r="17">
          <cell r="A17" t="str">
            <v>15</v>
          </cell>
          <cell r="B17">
            <v>2233.0149999999999</v>
          </cell>
          <cell r="C17">
            <v>2076.2550000000001</v>
          </cell>
          <cell r="D17">
            <v>143</v>
          </cell>
          <cell r="E17">
            <v>13.76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K17" t="str">
            <v>15</v>
          </cell>
          <cell r="L17">
            <v>2376.4679999999998</v>
          </cell>
          <cell r="M17">
            <v>2252.8013333333338</v>
          </cell>
          <cell r="N17">
            <v>119.06666666666648</v>
          </cell>
          <cell r="O17">
            <v>4.5999999999999996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</row>
        <row r="18">
          <cell r="A18" t="str">
            <v>16</v>
          </cell>
          <cell r="B18">
            <v>3631.1130000000003</v>
          </cell>
          <cell r="C18">
            <v>3503.4530000000004</v>
          </cell>
          <cell r="D18">
            <v>126.06</v>
          </cell>
          <cell r="E18">
            <v>1.6</v>
          </cell>
          <cell r="F18">
            <v>0</v>
          </cell>
          <cell r="G18">
            <v>0</v>
          </cell>
          <cell r="H18">
            <v>0</v>
          </cell>
          <cell r="I18">
            <v>2.2933333333333339</v>
          </cell>
          <cell r="K18" t="str">
            <v>16</v>
          </cell>
          <cell r="L18">
            <v>3955.837</v>
          </cell>
          <cell r="M18">
            <v>3743.8903333333319</v>
          </cell>
          <cell r="N18">
            <v>211.94666666666751</v>
          </cell>
          <cell r="O18">
            <v>0</v>
          </cell>
          <cell r="P18">
            <v>368.01333333332849</v>
          </cell>
          <cell r="Q18">
            <v>362.41333333332847</v>
          </cell>
          <cell r="R18">
            <v>5.6</v>
          </cell>
          <cell r="S18">
            <v>1.4333333333333333</v>
          </cell>
        </row>
        <row r="19">
          <cell r="A19" t="str">
            <v>17</v>
          </cell>
          <cell r="B19">
            <v>12585.545</v>
          </cell>
          <cell r="C19">
            <v>11977.645</v>
          </cell>
          <cell r="D19">
            <v>405.20666666666727</v>
          </cell>
          <cell r="E19">
            <v>202.69333333333279</v>
          </cell>
          <cell r="F19">
            <v>720.45333333332587</v>
          </cell>
          <cell r="G19">
            <v>710.23333333332585</v>
          </cell>
          <cell r="H19">
            <v>10.220000000000001</v>
          </cell>
          <cell r="I19">
            <v>5.9333333333333336</v>
          </cell>
          <cell r="K19" t="str">
            <v>17</v>
          </cell>
          <cell r="L19">
            <v>12560.54</v>
          </cell>
          <cell r="M19">
            <v>11964.14</v>
          </cell>
          <cell r="N19">
            <v>421.93999999999858</v>
          </cell>
          <cell r="O19">
            <v>174.46</v>
          </cell>
          <cell r="P19">
            <v>530.58666666666772</v>
          </cell>
          <cell r="Q19">
            <v>520.56666666666774</v>
          </cell>
          <cell r="R19">
            <v>10.02</v>
          </cell>
          <cell r="S19">
            <v>4.7933333333333339</v>
          </cell>
        </row>
        <row r="20">
          <cell r="A20" t="str">
            <v>18</v>
          </cell>
          <cell r="B20">
            <v>1515.636</v>
          </cell>
          <cell r="C20">
            <v>1461.2826666666665</v>
          </cell>
          <cell r="D20">
            <v>54.353333333333367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0.48</v>
          </cell>
          <cell r="K20" t="str">
            <v>18</v>
          </cell>
          <cell r="L20">
            <v>1516.9659999999999</v>
          </cell>
          <cell r="M20">
            <v>1438.2326666666665</v>
          </cell>
          <cell r="N20">
            <v>77.766666666666779</v>
          </cell>
          <cell r="O20">
            <v>0.96666666666666667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</row>
        <row r="21">
          <cell r="A21" t="str">
            <v>19</v>
          </cell>
          <cell r="B21">
            <v>4214.3910000000005</v>
          </cell>
          <cell r="C21">
            <v>3890.9643333333333</v>
          </cell>
          <cell r="D21">
            <v>201.20666666666676</v>
          </cell>
          <cell r="E21">
            <v>122.22</v>
          </cell>
          <cell r="F21">
            <v>0</v>
          </cell>
          <cell r="G21">
            <v>0</v>
          </cell>
          <cell r="H21">
            <v>0</v>
          </cell>
          <cell r="I21">
            <v>0.34666666666666668</v>
          </cell>
          <cell r="K21" t="str">
            <v>19</v>
          </cell>
          <cell r="L21">
            <v>4220.6729999999998</v>
          </cell>
          <cell r="M21">
            <v>3780.8930000000032</v>
          </cell>
          <cell r="N21">
            <v>318.72666666666407</v>
          </cell>
          <cell r="O21">
            <v>121.05333333333346</v>
          </cell>
          <cell r="P21">
            <v>0</v>
          </cell>
          <cell r="Q21">
            <v>0</v>
          </cell>
          <cell r="R21">
            <v>0</v>
          </cell>
          <cell r="S21">
            <v>0.68</v>
          </cell>
        </row>
        <row r="22">
          <cell r="A22" t="str">
            <v>20</v>
          </cell>
          <cell r="B22">
            <v>2820.884</v>
          </cell>
          <cell r="C22">
            <v>2586.1440000000002</v>
          </cell>
          <cell r="D22">
            <v>234.74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18.013333333333332</v>
          </cell>
          <cell r="K22" t="str">
            <v>20</v>
          </cell>
          <cell r="L22">
            <v>2773.761</v>
          </cell>
          <cell r="M22">
            <v>2569.967666666666</v>
          </cell>
          <cell r="N22">
            <v>203.79333333333403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15.513333333333334</v>
          </cell>
        </row>
        <row r="23">
          <cell r="A23" t="str">
            <v>21</v>
          </cell>
          <cell r="B23">
            <v>2620.9870000000001</v>
          </cell>
          <cell r="C23">
            <v>2583.0203333333334</v>
          </cell>
          <cell r="D23">
            <v>37.966666666666626</v>
          </cell>
          <cell r="E23">
            <v>0</v>
          </cell>
          <cell r="F23">
            <v>555.15999999999258</v>
          </cell>
          <cell r="G23">
            <v>553.12666666665928</v>
          </cell>
          <cell r="H23">
            <v>2.0333333333333332</v>
          </cell>
          <cell r="I23">
            <v>0</v>
          </cell>
          <cell r="K23" t="str">
            <v>21</v>
          </cell>
          <cell r="L23">
            <v>2741.002</v>
          </cell>
          <cell r="M23">
            <v>2697.8753333333334</v>
          </cell>
          <cell r="N23">
            <v>43.126666666666672</v>
          </cell>
          <cell r="O23">
            <v>0</v>
          </cell>
          <cell r="P23">
            <v>600.38666666666461</v>
          </cell>
          <cell r="Q23">
            <v>594.99333333333129</v>
          </cell>
          <cell r="R23">
            <v>5.3933333333333335</v>
          </cell>
          <cell r="S23">
            <v>0</v>
          </cell>
        </row>
        <row r="24">
          <cell r="A24" t="str">
            <v>22</v>
          </cell>
          <cell r="B24">
            <v>4203.567</v>
          </cell>
          <cell r="C24">
            <v>3962.7669999999985</v>
          </cell>
          <cell r="D24">
            <v>240.80000000000146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3.3866666666666712</v>
          </cell>
          <cell r="K24" t="str">
            <v>22</v>
          </cell>
          <cell r="L24">
            <v>4649.1090000000004</v>
          </cell>
          <cell r="M24">
            <v>4324.809000000002</v>
          </cell>
          <cell r="N24">
            <v>324.29999999999831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0.24666666666666667</v>
          </cell>
        </row>
        <row r="25">
          <cell r="A25" t="str">
            <v>23</v>
          </cell>
          <cell r="B25">
            <v>4248.8680000000004</v>
          </cell>
          <cell r="C25">
            <v>4053.8146666666662</v>
          </cell>
          <cell r="D25">
            <v>195.05333333333408</v>
          </cell>
          <cell r="E25">
            <v>0</v>
          </cell>
          <cell r="F25">
            <v>172.06666666666692</v>
          </cell>
          <cell r="G25">
            <v>168.06666666666692</v>
          </cell>
          <cell r="H25">
            <v>4</v>
          </cell>
          <cell r="I25">
            <v>1.1133333333333333</v>
          </cell>
          <cell r="K25" t="str">
            <v>23</v>
          </cell>
          <cell r="L25">
            <v>4558.3190000000004</v>
          </cell>
          <cell r="M25">
            <v>4115.3256666666739</v>
          </cell>
          <cell r="N25">
            <v>442.99333333332578</v>
          </cell>
          <cell r="O25">
            <v>0</v>
          </cell>
          <cell r="P25">
            <v>350.41999999999712</v>
          </cell>
          <cell r="Q25">
            <v>340.83333333333047</v>
          </cell>
          <cell r="R25">
            <v>9.586666666666666</v>
          </cell>
          <cell r="S25">
            <v>0.32666666666666672</v>
          </cell>
        </row>
        <row r="26">
          <cell r="A26" t="str">
            <v>24</v>
          </cell>
          <cell r="B26">
            <v>3024.9470000000001</v>
          </cell>
          <cell r="C26">
            <v>2938.2803333333336</v>
          </cell>
          <cell r="D26">
            <v>82.466666666666669</v>
          </cell>
          <cell r="E26">
            <v>4.2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K26" t="str">
            <v>24</v>
          </cell>
          <cell r="L26">
            <v>3165.3919999999998</v>
          </cell>
          <cell r="M26">
            <v>3041.8586666666665</v>
          </cell>
          <cell r="N26">
            <v>120.4</v>
          </cell>
          <cell r="O26">
            <v>3.1333333333333337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</row>
        <row r="27">
          <cell r="A27" t="str">
            <v>25</v>
          </cell>
          <cell r="B27">
            <v>1543.9730000000002</v>
          </cell>
          <cell r="C27">
            <v>1308.6063333333332</v>
          </cell>
          <cell r="D27">
            <v>183.64</v>
          </cell>
          <cell r="E27">
            <v>51.726666666666681</v>
          </cell>
          <cell r="F27">
            <v>0</v>
          </cell>
          <cell r="G27">
            <v>0</v>
          </cell>
          <cell r="H27">
            <v>0</v>
          </cell>
          <cell r="I27">
            <v>0.45333333333333331</v>
          </cell>
          <cell r="K27" t="str">
            <v>25</v>
          </cell>
          <cell r="L27">
            <v>1593.2639999999999</v>
          </cell>
          <cell r="M27">
            <v>1294.3906666666669</v>
          </cell>
          <cell r="N27">
            <v>255.95333333333318</v>
          </cell>
          <cell r="O27">
            <v>42.92</v>
          </cell>
          <cell r="P27">
            <v>0</v>
          </cell>
          <cell r="Q27">
            <v>0</v>
          </cell>
          <cell r="R27">
            <v>0</v>
          </cell>
          <cell r="S27">
            <v>0.7</v>
          </cell>
        </row>
        <row r="28">
          <cell r="A28" t="str">
            <v>26</v>
          </cell>
          <cell r="B28">
            <v>2312.125</v>
          </cell>
          <cell r="C28">
            <v>2102.9183333333326</v>
          </cell>
          <cell r="D28">
            <v>155.74</v>
          </cell>
          <cell r="E28">
            <v>53.46666666666664</v>
          </cell>
          <cell r="F28">
            <v>0</v>
          </cell>
          <cell r="G28">
            <v>0</v>
          </cell>
          <cell r="H28">
            <v>0</v>
          </cell>
          <cell r="I28">
            <v>1.76</v>
          </cell>
          <cell r="K28" t="str">
            <v>26</v>
          </cell>
          <cell r="L28">
            <v>2648.056</v>
          </cell>
          <cell r="M28">
            <v>2136.4626666666754</v>
          </cell>
          <cell r="N28">
            <v>441.32666666665824</v>
          </cell>
          <cell r="O28">
            <v>70.26666666666668</v>
          </cell>
          <cell r="P28">
            <v>0</v>
          </cell>
          <cell r="Q28">
            <v>0</v>
          </cell>
          <cell r="R28">
            <v>0</v>
          </cell>
          <cell r="S28">
            <v>1.2133333333333336</v>
          </cell>
        </row>
        <row r="29">
          <cell r="A29" t="str">
            <v>27</v>
          </cell>
          <cell r="B29">
            <v>3311.0730000000003</v>
          </cell>
          <cell r="C29">
            <v>2869.4396666666694</v>
          </cell>
          <cell r="D29">
            <v>196.68666666666687</v>
          </cell>
          <cell r="E29">
            <v>244.94666666666396</v>
          </cell>
          <cell r="F29">
            <v>0</v>
          </cell>
          <cell r="G29">
            <v>0</v>
          </cell>
          <cell r="H29">
            <v>0</v>
          </cell>
          <cell r="I29">
            <v>137.73333333333346</v>
          </cell>
          <cell r="K29" t="str">
            <v>27</v>
          </cell>
          <cell r="L29">
            <v>3326.8679999999999</v>
          </cell>
          <cell r="M29">
            <v>2658.4746666666711</v>
          </cell>
          <cell r="N29">
            <v>438.83999999999844</v>
          </cell>
          <cell r="O29">
            <v>229.55333333333095</v>
          </cell>
          <cell r="P29">
            <v>0</v>
          </cell>
          <cell r="Q29">
            <v>0</v>
          </cell>
          <cell r="R29">
            <v>0</v>
          </cell>
          <cell r="S29">
            <v>116.05333333333324</v>
          </cell>
        </row>
        <row r="30">
          <cell r="A30" t="str">
            <v>28</v>
          </cell>
          <cell r="B30">
            <v>4028.9410000000003</v>
          </cell>
          <cell r="C30">
            <v>3454.8143333333337</v>
          </cell>
          <cell r="D30">
            <v>438.14666666666687</v>
          </cell>
          <cell r="E30">
            <v>135.97999999999942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K30" t="str">
            <v>28</v>
          </cell>
          <cell r="L30">
            <v>4345.7920000000004</v>
          </cell>
          <cell r="M30">
            <v>3731.278666666668</v>
          </cell>
          <cell r="N30">
            <v>452.81999999999931</v>
          </cell>
          <cell r="O30">
            <v>161.69333333333276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</row>
        <row r="31">
          <cell r="A31" t="str">
            <v>29</v>
          </cell>
          <cell r="B31">
            <v>3316.5889999999999</v>
          </cell>
          <cell r="C31">
            <v>3040.3756666666663</v>
          </cell>
          <cell r="D31">
            <v>253.8533333333335</v>
          </cell>
          <cell r="E31">
            <v>22.36</v>
          </cell>
          <cell r="F31">
            <v>0</v>
          </cell>
          <cell r="G31">
            <v>0</v>
          </cell>
          <cell r="H31">
            <v>0</v>
          </cell>
          <cell r="I31">
            <v>42.72</v>
          </cell>
          <cell r="K31" t="str">
            <v>29</v>
          </cell>
          <cell r="L31">
            <v>3831.4430000000002</v>
          </cell>
          <cell r="M31">
            <v>2989.9696666666564</v>
          </cell>
          <cell r="N31">
            <v>832.10666666667714</v>
          </cell>
          <cell r="O31">
            <v>9.3666666666666689</v>
          </cell>
          <cell r="P31">
            <v>0</v>
          </cell>
          <cell r="Q31">
            <v>0</v>
          </cell>
          <cell r="R31">
            <v>0</v>
          </cell>
          <cell r="S31">
            <v>40.799999999999997</v>
          </cell>
        </row>
        <row r="32">
          <cell r="A32" t="str">
            <v>30</v>
          </cell>
          <cell r="B32">
            <v>1249.0160000000001</v>
          </cell>
          <cell r="C32">
            <v>1208.6426666666666</v>
          </cell>
          <cell r="D32">
            <v>40.373333333333342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K32" t="str">
            <v>30</v>
          </cell>
          <cell r="L32">
            <v>1245.4760000000001</v>
          </cell>
          <cell r="M32">
            <v>1179.5893333333331</v>
          </cell>
          <cell r="N32">
            <v>65.886666666666841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</row>
      </sheetData>
      <sheetData sheetId="11" refreshError="1"/>
      <sheetData sheetId="12" refreshError="1"/>
      <sheetData sheetId="13" refreshError="1">
        <row r="2">
          <cell r="A2" t="str">
            <v>DISTRICT</v>
          </cell>
          <cell r="K2" t="str">
            <v>DISTRICT</v>
          </cell>
          <cell r="L2" t="str">
            <v>SumOfTotal_FTES</v>
          </cell>
          <cell r="M2" t="str">
            <v>SumOfBase_FTES</v>
          </cell>
          <cell r="N2" t="str">
            <v>SumOfWR_FTES</v>
          </cell>
          <cell r="O2" t="str">
            <v>SumOfApprent_FTES</v>
          </cell>
          <cell r="P2" t="str">
            <v>SumOfTotal_Excess_FTES</v>
          </cell>
          <cell r="Q2" t="str">
            <v>SumOfBase_Excess_FTES</v>
          </cell>
          <cell r="R2" t="str">
            <v>SumOfWR_Excess_FTES</v>
          </cell>
          <cell r="S2" t="str">
            <v>SumOfBasicSkills_FTES</v>
          </cell>
        </row>
        <row r="3">
          <cell r="K3" t="str">
            <v>01</v>
          </cell>
          <cell r="L3">
            <v>1589.973</v>
          </cell>
          <cell r="M3">
            <v>1338.1129999999989</v>
          </cell>
          <cell r="N3">
            <v>251.86000000000109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</row>
        <row r="4">
          <cell r="K4" t="str">
            <v>02</v>
          </cell>
          <cell r="L4">
            <v>1682.451</v>
          </cell>
          <cell r="M4">
            <v>1452.3643333333321</v>
          </cell>
          <cell r="N4">
            <v>225.28666666666768</v>
          </cell>
          <cell r="O4">
            <v>4.8</v>
          </cell>
          <cell r="P4">
            <v>0</v>
          </cell>
          <cell r="Q4">
            <v>0</v>
          </cell>
          <cell r="R4">
            <v>0</v>
          </cell>
          <cell r="S4">
            <v>2.166666666666667</v>
          </cell>
        </row>
        <row r="5">
          <cell r="K5" t="str">
            <v>03</v>
          </cell>
          <cell r="L5">
            <v>4099.6899999999996</v>
          </cell>
          <cell r="M5">
            <v>3394.2500000000082</v>
          </cell>
          <cell r="N5">
            <v>280.64</v>
          </cell>
          <cell r="O5">
            <v>424.79999999999154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</row>
        <row r="6">
          <cell r="K6" t="str">
            <v>04</v>
          </cell>
          <cell r="L6">
            <v>3558.114</v>
          </cell>
          <cell r="M6">
            <v>3132.5740000000046</v>
          </cell>
          <cell r="N6">
            <v>385.8066666666619</v>
          </cell>
          <cell r="O6">
            <v>39.733333333333327</v>
          </cell>
          <cell r="P6">
            <v>502.0399999999878</v>
          </cell>
          <cell r="Q6">
            <v>480.92666666665446</v>
          </cell>
          <cell r="R6">
            <v>21.113333333333316</v>
          </cell>
          <cell r="S6">
            <v>2.3533333333333331</v>
          </cell>
        </row>
        <row r="7">
          <cell r="K7" t="str">
            <v>05</v>
          </cell>
          <cell r="L7">
            <v>4223.6270000000004</v>
          </cell>
          <cell r="M7">
            <v>3755.9003333333362</v>
          </cell>
          <cell r="N7">
            <v>354.65999999999724</v>
          </cell>
          <cell r="O7">
            <v>113.06666666666653</v>
          </cell>
          <cell r="P7">
            <v>500.13333333332235</v>
          </cell>
          <cell r="Q7">
            <v>488.19999999998902</v>
          </cell>
          <cell r="R7">
            <v>11.933333333333337</v>
          </cell>
          <cell r="S7">
            <v>0.59333333333333338</v>
          </cell>
        </row>
        <row r="8">
          <cell r="K8" t="str">
            <v>06</v>
          </cell>
          <cell r="L8">
            <v>13546.358</v>
          </cell>
          <cell r="M8">
            <v>11716.3713333334</v>
          </cell>
          <cell r="N8">
            <v>1149.5333333333263</v>
          </cell>
          <cell r="O8">
            <v>680.45333333333099</v>
          </cell>
          <cell r="P8">
            <v>800.00000000001785</v>
          </cell>
          <cell r="Q8">
            <v>789.46666666668455</v>
          </cell>
          <cell r="R8">
            <v>10.533333333333335</v>
          </cell>
          <cell r="S8">
            <v>2.4933333333333332</v>
          </cell>
        </row>
        <row r="9">
          <cell r="K9" t="str">
            <v>07</v>
          </cell>
          <cell r="L9">
            <v>4889.9110000000001</v>
          </cell>
          <cell r="M9">
            <v>4529.6910000000044</v>
          </cell>
          <cell r="N9">
            <v>360.21999999999639</v>
          </cell>
          <cell r="O9">
            <v>0</v>
          </cell>
          <cell r="P9">
            <v>450.49999999999136</v>
          </cell>
          <cell r="Q9">
            <v>445.76666666665801</v>
          </cell>
          <cell r="R9">
            <v>4.7333333333333334</v>
          </cell>
          <cell r="S9">
            <v>0.14000000000000001</v>
          </cell>
        </row>
        <row r="10">
          <cell r="K10" t="str">
            <v>08</v>
          </cell>
          <cell r="L10">
            <v>7380.4650000000001</v>
          </cell>
          <cell r="M10">
            <v>6992.645000000005</v>
          </cell>
          <cell r="N10">
            <v>387.8199999999951</v>
          </cell>
          <cell r="O10">
            <v>0</v>
          </cell>
          <cell r="P10">
            <v>1761.5866666665768</v>
          </cell>
          <cell r="Q10">
            <v>1704.1866666665767</v>
          </cell>
          <cell r="R10">
            <v>57.400000000000134</v>
          </cell>
          <cell r="S10">
            <v>6.6666666666666671E-3</v>
          </cell>
        </row>
        <row r="11">
          <cell r="K11" t="str">
            <v>09</v>
          </cell>
          <cell r="L11">
            <v>5376.9570000000003</v>
          </cell>
          <cell r="M11">
            <v>4927.4103333333414</v>
          </cell>
          <cell r="N11">
            <v>439.21333333332518</v>
          </cell>
          <cell r="O11">
            <v>10.333333333333334</v>
          </cell>
          <cell r="P11">
            <v>200.05333333333459</v>
          </cell>
          <cell r="Q11">
            <v>195.58666666666792</v>
          </cell>
          <cell r="R11">
            <v>4.4666666666666677</v>
          </cell>
          <cell r="S11">
            <v>2.3533333333333331</v>
          </cell>
        </row>
        <row r="12">
          <cell r="K12" t="str">
            <v>10</v>
          </cell>
          <cell r="L12">
            <v>4898.1210000000001</v>
          </cell>
          <cell r="M12">
            <v>4344.7410000000064</v>
          </cell>
          <cell r="N12">
            <v>553.37999999999386</v>
          </cell>
          <cell r="O12">
            <v>0</v>
          </cell>
          <cell r="P12">
            <v>350.15333333333018</v>
          </cell>
          <cell r="Q12">
            <v>341.21999999999684</v>
          </cell>
          <cell r="R12">
            <v>8.9333333333333336</v>
          </cell>
          <cell r="S12">
            <v>1.6333333333333333</v>
          </cell>
        </row>
        <row r="13">
          <cell r="K13" t="str">
            <v>11</v>
          </cell>
          <cell r="L13">
            <v>4901.875</v>
          </cell>
          <cell r="M13">
            <v>4508.9083333333338</v>
          </cell>
          <cell r="N13">
            <v>299.7</v>
          </cell>
          <cell r="O13">
            <v>93.266666666666879</v>
          </cell>
          <cell r="P13">
            <v>740.63333333332571</v>
          </cell>
          <cell r="Q13">
            <v>722.03333333332557</v>
          </cell>
          <cell r="R13">
            <v>18.600000000000001</v>
          </cell>
          <cell r="S13">
            <v>1.0333333333333334</v>
          </cell>
        </row>
        <row r="14">
          <cell r="K14" t="str">
            <v>12</v>
          </cell>
          <cell r="L14">
            <v>1969.0630000000001</v>
          </cell>
          <cell r="M14">
            <v>1799.129666666666</v>
          </cell>
          <cell r="N14">
            <v>159.33333333333351</v>
          </cell>
          <cell r="O14">
            <v>10.6</v>
          </cell>
          <cell r="P14">
            <v>0</v>
          </cell>
          <cell r="Q14">
            <v>0</v>
          </cell>
          <cell r="R14">
            <v>0</v>
          </cell>
          <cell r="S14">
            <v>3.8533333333333339</v>
          </cell>
        </row>
        <row r="15">
          <cell r="K15" t="str">
            <v>13</v>
          </cell>
          <cell r="L15">
            <v>2377.2829999999999</v>
          </cell>
          <cell r="M15">
            <v>2086.9496666666655</v>
          </cell>
          <cell r="N15">
            <v>252.00000000000108</v>
          </cell>
          <cell r="O15">
            <v>38.333333333333336</v>
          </cell>
          <cell r="P15">
            <v>254.1266666666678</v>
          </cell>
          <cell r="Q15">
            <v>249.76000000000113</v>
          </cell>
          <cell r="R15">
            <v>4.3666666666666689</v>
          </cell>
          <cell r="S15">
            <v>4.5733333333333341</v>
          </cell>
        </row>
        <row r="16">
          <cell r="K16" t="str">
            <v>14</v>
          </cell>
          <cell r="L16">
            <v>6426.2529999999997</v>
          </cell>
          <cell r="M16">
            <v>5903.6863333333449</v>
          </cell>
          <cell r="N16">
            <v>481.09999999998848</v>
          </cell>
          <cell r="O16">
            <v>41.46666666666669</v>
          </cell>
          <cell r="P16">
            <v>1330.0000000000484</v>
          </cell>
          <cell r="Q16">
            <v>1310.1333333333819</v>
          </cell>
          <cell r="R16">
            <v>19.866666666666649</v>
          </cell>
          <cell r="S16">
            <v>0</v>
          </cell>
        </row>
        <row r="17">
          <cell r="K17" t="str">
            <v>15</v>
          </cell>
          <cell r="L17">
            <v>2305.0659999999998</v>
          </cell>
          <cell r="M17">
            <v>2143.6659999999997</v>
          </cell>
          <cell r="N17">
            <v>155.26666666666671</v>
          </cell>
          <cell r="O17">
            <v>6.1333333333333302</v>
          </cell>
          <cell r="P17">
            <v>250.16000000000173</v>
          </cell>
          <cell r="Q17">
            <v>241.89333333333508</v>
          </cell>
          <cell r="R17">
            <v>8.2666666666666657</v>
          </cell>
          <cell r="S17">
            <v>0</v>
          </cell>
        </row>
        <row r="18">
          <cell r="K18" t="str">
            <v>16</v>
          </cell>
          <cell r="L18">
            <v>4262.3339999999998</v>
          </cell>
          <cell r="M18">
            <v>4045.8873333333322</v>
          </cell>
          <cell r="N18">
            <v>216.44666666666774</v>
          </cell>
          <cell r="O18">
            <v>0</v>
          </cell>
          <cell r="P18">
            <v>99.999999999999886</v>
          </cell>
          <cell r="Q18">
            <v>98.999999999999886</v>
          </cell>
          <cell r="R18">
            <v>1</v>
          </cell>
          <cell r="S18">
            <v>2.2400000000000002</v>
          </cell>
        </row>
        <row r="19">
          <cell r="K19" t="str">
            <v>17</v>
          </cell>
          <cell r="L19">
            <v>12833.034</v>
          </cell>
          <cell r="M19">
            <v>11869.707333333337</v>
          </cell>
          <cell r="N19">
            <v>587.81999999999505</v>
          </cell>
          <cell r="O19">
            <v>375.50666666666916</v>
          </cell>
          <cell r="P19">
            <v>1002.179999999988</v>
          </cell>
          <cell r="Q19">
            <v>980.29333333332124</v>
          </cell>
          <cell r="R19">
            <v>21.886666666666674</v>
          </cell>
          <cell r="S19">
            <v>0.6</v>
          </cell>
        </row>
        <row r="20">
          <cell r="K20" t="str">
            <v>18</v>
          </cell>
          <cell r="L20">
            <v>1648.231</v>
          </cell>
          <cell r="M20">
            <v>1544.9576666666669</v>
          </cell>
          <cell r="N20">
            <v>103.27333333333328</v>
          </cell>
          <cell r="O20">
            <v>0</v>
          </cell>
          <cell r="P20">
            <v>144.04</v>
          </cell>
          <cell r="Q20">
            <v>138.3066666666665</v>
          </cell>
          <cell r="R20">
            <v>5.7333333333333343</v>
          </cell>
          <cell r="S20">
            <v>0</v>
          </cell>
        </row>
        <row r="21">
          <cell r="K21" t="str">
            <v>19</v>
          </cell>
          <cell r="L21">
            <v>4281.0450000000001</v>
          </cell>
          <cell r="M21">
            <v>3821.1916666666698</v>
          </cell>
          <cell r="N21">
            <v>340.11999999999648</v>
          </cell>
          <cell r="O21">
            <v>119.73333333333365</v>
          </cell>
          <cell r="P21">
            <v>200.34666666666723</v>
          </cell>
          <cell r="Q21">
            <v>191.8133333333339</v>
          </cell>
          <cell r="R21">
            <v>8.5333333333333314</v>
          </cell>
          <cell r="S21">
            <v>0</v>
          </cell>
        </row>
        <row r="22">
          <cell r="K22" t="str">
            <v>20</v>
          </cell>
          <cell r="L22">
            <v>2975.6089999999999</v>
          </cell>
          <cell r="M22">
            <v>2654.075666666668</v>
          </cell>
          <cell r="N22">
            <v>321.5333333333316</v>
          </cell>
          <cell r="O22">
            <v>0</v>
          </cell>
          <cell r="P22">
            <v>256.2266666666676</v>
          </cell>
          <cell r="Q22">
            <v>242.63333333333426</v>
          </cell>
          <cell r="R22">
            <v>13.593333333333334</v>
          </cell>
          <cell r="S22">
            <v>34.966666666666654</v>
          </cell>
        </row>
        <row r="23">
          <cell r="K23" t="str">
            <v>21</v>
          </cell>
          <cell r="L23">
            <v>2657.0630000000001</v>
          </cell>
          <cell r="M23">
            <v>2615.2496666666666</v>
          </cell>
          <cell r="N23">
            <v>41.81333333333334</v>
          </cell>
          <cell r="O23">
            <v>0</v>
          </cell>
          <cell r="P23">
            <v>625.30000000000086</v>
          </cell>
          <cell r="Q23">
            <v>619.83333333333417</v>
          </cell>
          <cell r="R23">
            <v>5.4666666666666677</v>
          </cell>
          <cell r="S23">
            <v>0.11333333333333333</v>
          </cell>
        </row>
        <row r="24">
          <cell r="K24" t="str">
            <v>22</v>
          </cell>
          <cell r="L24">
            <v>4431.7650000000003</v>
          </cell>
          <cell r="M24">
            <v>4066.9316666666709</v>
          </cell>
          <cell r="N24">
            <v>364.83333333332934</v>
          </cell>
          <cell r="O24">
            <v>0</v>
          </cell>
          <cell r="P24">
            <v>1000.5200000000418</v>
          </cell>
          <cell r="Q24">
            <v>942.62000000004173</v>
          </cell>
          <cell r="R24">
            <v>57.900000000000141</v>
          </cell>
          <cell r="S24">
            <v>2.1066666666666674</v>
          </cell>
        </row>
        <row r="25">
          <cell r="K25" t="str">
            <v>23</v>
          </cell>
          <cell r="L25">
            <v>4428.7420000000002</v>
          </cell>
          <cell r="M25">
            <v>3954.708666666676</v>
          </cell>
          <cell r="N25">
            <v>474.03333333332381</v>
          </cell>
          <cell r="O25">
            <v>0</v>
          </cell>
          <cell r="P25">
            <v>332.29999999999779</v>
          </cell>
          <cell r="Q25">
            <v>323.43333333333112</v>
          </cell>
          <cell r="R25">
            <v>8.8666666666666654</v>
          </cell>
          <cell r="S25">
            <v>0.80666666666666675</v>
          </cell>
        </row>
        <row r="26">
          <cell r="K26" t="str">
            <v>24</v>
          </cell>
          <cell r="L26">
            <v>3177.5439999999999</v>
          </cell>
          <cell r="M26">
            <v>3045.5439999999999</v>
          </cell>
          <cell r="N26">
            <v>129.6</v>
          </cell>
          <cell r="O26">
            <v>2.4</v>
          </cell>
          <cell r="P26">
            <v>75.200000000000074</v>
          </cell>
          <cell r="Q26">
            <v>74.60000000000008</v>
          </cell>
          <cell r="R26">
            <v>0.6</v>
          </cell>
          <cell r="S26">
            <v>0</v>
          </cell>
        </row>
        <row r="27">
          <cell r="K27" t="str">
            <v>25</v>
          </cell>
          <cell r="L27">
            <v>1571.7639999999999</v>
          </cell>
          <cell r="M27">
            <v>1250.7706666666668</v>
          </cell>
          <cell r="N27">
            <v>283.27999999999997</v>
          </cell>
          <cell r="O27">
            <v>37.713333333333296</v>
          </cell>
          <cell r="P27">
            <v>0</v>
          </cell>
          <cell r="Q27">
            <v>0</v>
          </cell>
          <cell r="R27">
            <v>0</v>
          </cell>
          <cell r="S27">
            <v>0.4</v>
          </cell>
        </row>
        <row r="28">
          <cell r="K28" t="str">
            <v>26</v>
          </cell>
          <cell r="L28">
            <v>2600.5740000000001</v>
          </cell>
          <cell r="M28">
            <v>2051.0406666666777</v>
          </cell>
          <cell r="N28">
            <v>496.59999999998939</v>
          </cell>
          <cell r="O28">
            <v>52.933333333333358</v>
          </cell>
          <cell r="P28">
            <v>0</v>
          </cell>
          <cell r="Q28">
            <v>0</v>
          </cell>
          <cell r="R28">
            <v>0</v>
          </cell>
          <cell r="S28">
            <v>0.31333333333333335</v>
          </cell>
        </row>
        <row r="29">
          <cell r="K29" t="str">
            <v>27</v>
          </cell>
          <cell r="L29">
            <v>3038.3609999999999</v>
          </cell>
          <cell r="M29">
            <v>2385.1210000000042</v>
          </cell>
          <cell r="N29">
            <v>450.08666666666522</v>
          </cell>
          <cell r="O29">
            <v>203.15333333333086</v>
          </cell>
          <cell r="P29">
            <v>0</v>
          </cell>
          <cell r="Q29">
            <v>0</v>
          </cell>
          <cell r="R29">
            <v>0</v>
          </cell>
          <cell r="S29">
            <v>65.7</v>
          </cell>
        </row>
        <row r="30">
          <cell r="K30" t="str">
            <v>28</v>
          </cell>
          <cell r="L30">
            <v>3678.3119999999999</v>
          </cell>
          <cell r="M30">
            <v>3129.1453333333352</v>
          </cell>
          <cell r="N30">
            <v>438.84666666666544</v>
          </cell>
          <cell r="O30">
            <v>110.32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</row>
        <row r="31">
          <cell r="K31" t="str">
            <v>29</v>
          </cell>
          <cell r="L31">
            <v>3569.22</v>
          </cell>
          <cell r="M31">
            <v>2643.0399999999895</v>
          </cell>
          <cell r="N31">
            <v>908.51333333334412</v>
          </cell>
          <cell r="O31">
            <v>17.666666666666664</v>
          </cell>
          <cell r="P31">
            <v>0</v>
          </cell>
          <cell r="Q31">
            <v>0</v>
          </cell>
          <cell r="R31">
            <v>0</v>
          </cell>
          <cell r="S31">
            <v>41.52</v>
          </cell>
        </row>
        <row r="32">
          <cell r="K32" t="str">
            <v>30</v>
          </cell>
          <cell r="L32">
            <v>1210.018</v>
          </cell>
          <cell r="M32">
            <v>1133.8646666666666</v>
          </cell>
          <cell r="N32">
            <v>76.153333333333435</v>
          </cell>
          <cell r="O32">
            <v>0</v>
          </cell>
          <cell r="P32">
            <v>340.23999999999751</v>
          </cell>
          <cell r="Q32">
            <v>333.63999999999749</v>
          </cell>
          <cell r="R32">
            <v>6.6</v>
          </cell>
          <cell r="S32">
            <v>0</v>
          </cell>
        </row>
      </sheetData>
      <sheetData sheetId="14" refreshError="1">
        <row r="2">
          <cell r="A2" t="str">
            <v>DISTRICT</v>
          </cell>
          <cell r="B2" t="str">
            <v>SumOfTotal_FTES</v>
          </cell>
          <cell r="C2" t="str">
            <v>SumOfBase_FTES</v>
          </cell>
          <cell r="D2" t="str">
            <v>SumOfWR_FTES</v>
          </cell>
          <cell r="E2" t="str">
            <v>SumOfApprent_FTES</v>
          </cell>
          <cell r="F2" t="str">
            <v>SumOfTotal_Excess_FTES</v>
          </cell>
          <cell r="G2" t="str">
            <v>SumOfBase_Excess_FTES</v>
          </cell>
          <cell r="H2" t="str">
            <v>SumOfWR_Excess_FTES</v>
          </cell>
          <cell r="I2" t="str">
            <v>SumOfBasicSkills_FTES</v>
          </cell>
        </row>
        <row r="3">
          <cell r="A3" t="str">
            <v>01</v>
          </cell>
          <cell r="B3">
            <v>1458.9870000000001</v>
          </cell>
          <cell r="C3">
            <v>1240.2603333333329</v>
          </cell>
          <cell r="D3">
            <v>218.72666666666711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0.64</v>
          </cell>
        </row>
        <row r="4">
          <cell r="A4" t="str">
            <v>02</v>
          </cell>
          <cell r="B4">
            <v>1614.5440000000001</v>
          </cell>
          <cell r="C4">
            <v>1412.4706666666666</v>
          </cell>
          <cell r="D4">
            <v>198.07333333333341</v>
          </cell>
          <cell r="E4">
            <v>4</v>
          </cell>
          <cell r="F4">
            <v>0</v>
          </cell>
          <cell r="G4">
            <v>0</v>
          </cell>
          <cell r="H4">
            <v>0</v>
          </cell>
          <cell r="I4">
            <v>2.76</v>
          </cell>
        </row>
        <row r="5">
          <cell r="A5" t="str">
            <v>03</v>
          </cell>
          <cell r="B5">
            <v>3908.7180000000003</v>
          </cell>
          <cell r="C5">
            <v>3349.9246666666704</v>
          </cell>
          <cell r="D5">
            <v>232.12666666666743</v>
          </cell>
          <cell r="E5">
            <v>326.66666666666231</v>
          </cell>
          <cell r="F5">
            <v>0</v>
          </cell>
          <cell r="G5">
            <v>0</v>
          </cell>
          <cell r="H5">
            <v>0</v>
          </cell>
          <cell r="I5">
            <v>0.23333333333333336</v>
          </cell>
        </row>
        <row r="6">
          <cell r="A6" t="str">
            <v>04</v>
          </cell>
          <cell r="B6">
            <v>3092.9110000000001</v>
          </cell>
          <cell r="C6">
            <v>2858.7243333333331</v>
          </cell>
          <cell r="D6">
            <v>217.65333333333362</v>
          </cell>
          <cell r="E6">
            <v>16.533333333333335</v>
          </cell>
          <cell r="F6">
            <v>324.61333333333113</v>
          </cell>
          <cell r="G6">
            <v>318.56666666666445</v>
          </cell>
          <cell r="H6">
            <v>6.0466666666666677</v>
          </cell>
          <cell r="I6">
            <v>3.8866666666666658</v>
          </cell>
        </row>
        <row r="7">
          <cell r="A7" t="str">
            <v>05</v>
          </cell>
          <cell r="B7">
            <v>3825.0190000000002</v>
          </cell>
          <cell r="C7">
            <v>3470.918999999999</v>
          </cell>
          <cell r="D7">
            <v>281.86666666666764</v>
          </cell>
          <cell r="E7">
            <v>72.233333333333377</v>
          </cell>
          <cell r="F7">
            <v>450.33333333332473</v>
          </cell>
          <cell r="G7">
            <v>433.59999999999138</v>
          </cell>
          <cell r="H7">
            <v>16.733333333333338</v>
          </cell>
          <cell r="I7">
            <v>1.26</v>
          </cell>
        </row>
        <row r="8">
          <cell r="A8" t="str">
            <v>06</v>
          </cell>
          <cell r="B8">
            <v>12489.899000000001</v>
          </cell>
          <cell r="C8">
            <v>10889.732333333315</v>
          </cell>
          <cell r="D8">
            <v>888.52666666666767</v>
          </cell>
          <cell r="E8">
            <v>711.64000000001886</v>
          </cell>
          <cell r="F8">
            <v>1150.4666666666587</v>
          </cell>
          <cell r="G8">
            <v>1134.4666666666587</v>
          </cell>
          <cell r="H8">
            <v>16</v>
          </cell>
          <cell r="I8">
            <v>2.1533333333333333</v>
          </cell>
        </row>
        <row r="9">
          <cell r="A9" t="str">
            <v>07</v>
          </cell>
          <cell r="B9">
            <v>4660.3069999999998</v>
          </cell>
          <cell r="C9">
            <v>4417.3669999999984</v>
          </cell>
          <cell r="D9">
            <v>234.40666666666729</v>
          </cell>
          <cell r="E9">
            <v>8.5333333333333421</v>
          </cell>
          <cell r="F9">
            <v>142.16666666666663</v>
          </cell>
          <cell r="G9">
            <v>139.43333333333331</v>
          </cell>
          <cell r="H9">
            <v>2.7333333333333334</v>
          </cell>
          <cell r="I9">
            <v>1.7066666666666666</v>
          </cell>
        </row>
        <row r="10">
          <cell r="A10" t="str">
            <v>08</v>
          </cell>
          <cell r="B10">
            <v>6643.9880000000003</v>
          </cell>
          <cell r="C10">
            <v>6366.9413333333332</v>
          </cell>
          <cell r="D10">
            <v>277.04666666666719</v>
          </cell>
          <cell r="E10">
            <v>0</v>
          </cell>
          <cell r="F10">
            <v>1820.7733333332442</v>
          </cell>
          <cell r="G10">
            <v>1769.213333333244</v>
          </cell>
          <cell r="H10">
            <v>51.560000000000073</v>
          </cell>
          <cell r="I10">
            <v>0</v>
          </cell>
        </row>
        <row r="11">
          <cell r="A11" t="str">
            <v>09</v>
          </cell>
          <cell r="B11">
            <v>4886.57</v>
          </cell>
          <cell r="C11">
            <v>4555.9233333333359</v>
          </cell>
          <cell r="D11">
            <v>326.97999999999723</v>
          </cell>
          <cell r="E11">
            <v>3.666666666666667</v>
          </cell>
          <cell r="F11">
            <v>0</v>
          </cell>
          <cell r="G11">
            <v>0</v>
          </cell>
          <cell r="H11">
            <v>0</v>
          </cell>
          <cell r="I11">
            <v>1.8733333333333331</v>
          </cell>
        </row>
        <row r="12">
          <cell r="A12" t="str">
            <v>10</v>
          </cell>
          <cell r="B12">
            <v>4711.33</v>
          </cell>
          <cell r="C12">
            <v>4270.8633333333428</v>
          </cell>
          <cell r="D12">
            <v>440.46666666665681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41.873333333333413</v>
          </cell>
        </row>
        <row r="13">
          <cell r="A13" t="str">
            <v>11</v>
          </cell>
          <cell r="B13">
            <v>4827.4030000000002</v>
          </cell>
          <cell r="C13">
            <v>4460.7363333333324</v>
          </cell>
          <cell r="D13">
            <v>283.40000000000106</v>
          </cell>
          <cell r="E13">
            <v>83.266666666666779</v>
          </cell>
          <cell r="F13">
            <v>200.43333333333277</v>
          </cell>
          <cell r="G13">
            <v>195.76666666666608</v>
          </cell>
          <cell r="H13">
            <v>4.666666666666667</v>
          </cell>
          <cell r="I13">
            <v>0</v>
          </cell>
        </row>
        <row r="14">
          <cell r="A14" t="str">
            <v>12</v>
          </cell>
          <cell r="B14">
            <v>1919.5250000000001</v>
          </cell>
          <cell r="C14">
            <v>1788.2316666666666</v>
          </cell>
          <cell r="D14">
            <v>122.82666666666674</v>
          </cell>
          <cell r="E14">
            <v>8.4666666666666686</v>
          </cell>
          <cell r="F14">
            <v>0</v>
          </cell>
          <cell r="G14">
            <v>0</v>
          </cell>
          <cell r="H14">
            <v>0</v>
          </cell>
          <cell r="I14">
            <v>3.0133333333333336</v>
          </cell>
        </row>
        <row r="15">
          <cell r="A15" t="str">
            <v>13</v>
          </cell>
          <cell r="B15">
            <v>2175.1669999999999</v>
          </cell>
          <cell r="C15">
            <v>1917.146999999999</v>
          </cell>
          <cell r="D15">
            <v>219.15333333333405</v>
          </cell>
          <cell r="E15">
            <v>38.866666666666674</v>
          </cell>
          <cell r="F15">
            <v>0</v>
          </cell>
          <cell r="G15">
            <v>0</v>
          </cell>
          <cell r="H15">
            <v>0</v>
          </cell>
          <cell r="I15">
            <v>3.0533333333333332</v>
          </cell>
        </row>
        <row r="16">
          <cell r="A16" t="str">
            <v>14</v>
          </cell>
          <cell r="B16">
            <v>5834.4070000000002</v>
          </cell>
          <cell r="C16">
            <v>5369.5803333333415</v>
          </cell>
          <cell r="D16">
            <v>427.82666666665847</v>
          </cell>
          <cell r="E16">
            <v>37</v>
          </cell>
          <cell r="F16">
            <v>800.20000000002801</v>
          </cell>
          <cell r="G16">
            <v>792.33333333336134</v>
          </cell>
          <cell r="H16">
            <v>7.866666666666668</v>
          </cell>
          <cell r="I16">
            <v>0.33333333333333337</v>
          </cell>
        </row>
        <row r="17">
          <cell r="A17" t="str">
            <v>15</v>
          </cell>
          <cell r="B17">
            <v>2048.7730000000001</v>
          </cell>
          <cell r="C17">
            <v>1925.6663333333336</v>
          </cell>
          <cell r="D17">
            <v>112.64</v>
          </cell>
          <cell r="E17">
            <v>10.46666666666667</v>
          </cell>
          <cell r="F17">
            <v>250.10000000000107</v>
          </cell>
          <cell r="G17">
            <v>243.76666666666773</v>
          </cell>
          <cell r="H17">
            <v>6.3333333333333313</v>
          </cell>
          <cell r="I17">
            <v>0</v>
          </cell>
        </row>
        <row r="18">
          <cell r="A18" t="str">
            <v>16</v>
          </cell>
          <cell r="B18">
            <v>3868.451</v>
          </cell>
          <cell r="C18">
            <v>3659.0776666666661</v>
          </cell>
          <cell r="D18">
            <v>209.37333333333379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3.4533333333333327</v>
          </cell>
        </row>
        <row r="19">
          <cell r="A19" t="str">
            <v>17</v>
          </cell>
          <cell r="B19">
            <v>11742.161</v>
          </cell>
          <cell r="C19">
            <v>11279.527666666667</v>
          </cell>
          <cell r="D19">
            <v>319.20000000000067</v>
          </cell>
          <cell r="E19">
            <v>143.43333333333317</v>
          </cell>
          <cell r="F19">
            <v>750.60666666665702</v>
          </cell>
          <cell r="G19">
            <v>743.126666666657</v>
          </cell>
          <cell r="H19">
            <v>7.48</v>
          </cell>
          <cell r="I19">
            <v>9.2933333333333383</v>
          </cell>
        </row>
        <row r="20">
          <cell r="A20" t="str">
            <v>18</v>
          </cell>
          <cell r="B20">
            <v>1410.7280000000001</v>
          </cell>
          <cell r="C20">
            <v>1332.4146666666668</v>
          </cell>
          <cell r="D20">
            <v>76.246666666666769</v>
          </cell>
          <cell r="E20">
            <v>2.0666666666666664</v>
          </cell>
          <cell r="F20">
            <v>110.14</v>
          </cell>
          <cell r="G20">
            <v>108.3133333333332</v>
          </cell>
          <cell r="H20">
            <v>1.8266666666666664</v>
          </cell>
          <cell r="I20">
            <v>0</v>
          </cell>
        </row>
        <row r="21">
          <cell r="A21" t="str">
            <v>19</v>
          </cell>
          <cell r="B21">
            <v>4004.08</v>
          </cell>
          <cell r="C21">
            <v>3519.3066666666682</v>
          </cell>
          <cell r="D21">
            <v>311.98666666666497</v>
          </cell>
          <cell r="E21">
            <v>172.78666666666695</v>
          </cell>
          <cell r="F21">
            <v>0</v>
          </cell>
          <cell r="G21">
            <v>0</v>
          </cell>
          <cell r="H21">
            <v>0</v>
          </cell>
          <cell r="I21">
            <v>0.52</v>
          </cell>
        </row>
        <row r="22">
          <cell r="A22" t="str">
            <v>20</v>
          </cell>
          <cell r="B22">
            <v>2553.7090000000003</v>
          </cell>
          <cell r="C22">
            <v>2299.5356666666657</v>
          </cell>
          <cell r="D22">
            <v>254.17333333333434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24.426666666666673</v>
          </cell>
        </row>
        <row r="23">
          <cell r="A23" t="str">
            <v>21</v>
          </cell>
          <cell r="B23">
            <v>2371.837</v>
          </cell>
          <cell r="C23">
            <v>2333.3503333333333</v>
          </cell>
          <cell r="D23">
            <v>38.486666666666657</v>
          </cell>
          <cell r="E23">
            <v>0</v>
          </cell>
          <cell r="F23">
            <v>520.23999999998864</v>
          </cell>
          <cell r="G23">
            <v>517.23999999998864</v>
          </cell>
          <cell r="H23">
            <v>3</v>
          </cell>
          <cell r="I23">
            <v>4.6666666666666669E-2</v>
          </cell>
        </row>
        <row r="24">
          <cell r="A24" t="str">
            <v>22</v>
          </cell>
          <cell r="B24">
            <v>4251.567</v>
          </cell>
          <cell r="C24">
            <v>3983.9936666666654</v>
          </cell>
          <cell r="D24">
            <v>267.57333333333452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0.76000000000000101</v>
          </cell>
        </row>
        <row r="25">
          <cell r="A25" t="str">
            <v>23</v>
          </cell>
          <cell r="B25">
            <v>4169.0070000000005</v>
          </cell>
          <cell r="C25">
            <v>3857.9670000000019</v>
          </cell>
          <cell r="D25">
            <v>311.03999999999843</v>
          </cell>
          <cell r="E25">
            <v>0</v>
          </cell>
          <cell r="F25">
            <v>179.30000000000078</v>
          </cell>
          <cell r="G25">
            <v>176.36666666666744</v>
          </cell>
          <cell r="H25">
            <v>2.9333333333333331</v>
          </cell>
          <cell r="I25">
            <v>3.0466666666666669</v>
          </cell>
        </row>
        <row r="26">
          <cell r="A26" t="str">
            <v>24</v>
          </cell>
          <cell r="B26">
            <v>2835.1130000000003</v>
          </cell>
          <cell r="C26">
            <v>2724.3796666666667</v>
          </cell>
          <cell r="D26">
            <v>108.33333333333336</v>
          </cell>
          <cell r="E26">
            <v>2.4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</row>
        <row r="27">
          <cell r="A27" t="str">
            <v>25</v>
          </cell>
          <cell r="B27">
            <v>1536.4940000000001</v>
          </cell>
          <cell r="C27">
            <v>1271.3339999999994</v>
          </cell>
          <cell r="D27">
            <v>207.44000000000091</v>
          </cell>
          <cell r="E27">
            <v>57.719999999999892</v>
          </cell>
          <cell r="F27">
            <v>0</v>
          </cell>
          <cell r="G27">
            <v>0</v>
          </cell>
          <cell r="H27">
            <v>0</v>
          </cell>
          <cell r="I27">
            <v>0.63333333333333341</v>
          </cell>
        </row>
        <row r="28">
          <cell r="A28" t="str">
            <v>26</v>
          </cell>
          <cell r="B28">
            <v>2310.3440000000001</v>
          </cell>
          <cell r="C28">
            <v>1969.2840000000003</v>
          </cell>
          <cell r="D28">
            <v>288.06</v>
          </cell>
          <cell r="E28">
            <v>53</v>
          </cell>
          <cell r="F28">
            <v>0</v>
          </cell>
          <cell r="G28">
            <v>0</v>
          </cell>
          <cell r="H28">
            <v>0</v>
          </cell>
          <cell r="I28">
            <v>0.98666666666666702</v>
          </cell>
        </row>
        <row r="29">
          <cell r="A29" t="str">
            <v>27</v>
          </cell>
          <cell r="B29">
            <v>3121.259</v>
          </cell>
          <cell r="C29">
            <v>2647.9590000000021</v>
          </cell>
          <cell r="D29">
            <v>276.16000000000003</v>
          </cell>
          <cell r="E29">
            <v>197.1399999999974</v>
          </cell>
          <cell r="F29">
            <v>0</v>
          </cell>
          <cell r="G29">
            <v>0</v>
          </cell>
          <cell r="H29">
            <v>0</v>
          </cell>
          <cell r="I29">
            <v>114.5866666666666</v>
          </cell>
        </row>
        <row r="30">
          <cell r="A30" t="str">
            <v>28</v>
          </cell>
          <cell r="B30">
            <v>4000.163</v>
          </cell>
          <cell r="C30">
            <v>3264.7563333333314</v>
          </cell>
          <cell r="D30">
            <v>477.85333333333233</v>
          </cell>
          <cell r="E30">
            <v>257.55333333333641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</row>
        <row r="31">
          <cell r="A31" t="str">
            <v>29</v>
          </cell>
          <cell r="B31">
            <v>3412.1730000000002</v>
          </cell>
          <cell r="C31">
            <v>2680.5063333333273</v>
          </cell>
          <cell r="D31">
            <v>724.04666666667276</v>
          </cell>
          <cell r="E31">
            <v>7.62</v>
          </cell>
          <cell r="F31">
            <v>0</v>
          </cell>
          <cell r="G31">
            <v>0</v>
          </cell>
          <cell r="H31">
            <v>0</v>
          </cell>
          <cell r="I31">
            <v>48.400000000000148</v>
          </cell>
        </row>
        <row r="32">
          <cell r="A32" t="str">
            <v>30</v>
          </cell>
          <cell r="B32">
            <v>1096.146</v>
          </cell>
          <cell r="C32">
            <v>1045.5126666666665</v>
          </cell>
          <cell r="D32">
            <v>50.633333333333468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Total"/>
      <sheetName val="Worker Retraining"/>
      <sheetName val="Apprenticeship"/>
      <sheetName val="Excess"/>
      <sheetName val="Basic Skills"/>
      <sheetName val="Total Contract"/>
      <sheetName val="Int'l Contract"/>
      <sheetName val="RS Contract"/>
      <sheetName val="DOC Contract"/>
      <sheetName val="Other Contract"/>
      <sheetName val="Self-Support"/>
      <sheetName val="2-yr analysis"/>
      <sheetName val="Allocation"/>
      <sheetName val="Summer analysis"/>
      <sheetName val="SumEnroll"/>
      <sheetName val="FalEnroll"/>
      <sheetName val="WinEnroll"/>
      <sheetName val="SprEnrol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5">
          <cell r="A5" t="str">
            <v>28</v>
          </cell>
        </row>
      </sheetData>
      <sheetData sheetId="13"/>
      <sheetData sheetId="14">
        <row r="2">
          <cell r="A2" t="str">
            <v>DISTRICT</v>
          </cell>
        </row>
      </sheetData>
      <sheetData sheetId="15">
        <row r="2">
          <cell r="A2" t="str">
            <v>DISTRICT</v>
          </cell>
        </row>
      </sheetData>
      <sheetData sheetId="16">
        <row r="2">
          <cell r="A2" t="str">
            <v>DISTRICT</v>
          </cell>
        </row>
      </sheetData>
      <sheetData sheetId="17">
        <row r="2">
          <cell r="A2" t="str">
            <v>DISTRICT</v>
          </cell>
          <cell r="N2" t="str">
            <v>DISTRICT</v>
          </cell>
          <cell r="O2" t="str">
            <v>SumOfTotal_FTES</v>
          </cell>
          <cell r="P2" t="str">
            <v>SumOfWR_FTES</v>
          </cell>
          <cell r="Q2" t="str">
            <v>SumOfApprent_FTES</v>
          </cell>
          <cell r="R2" t="str">
            <v>SumOfTotal_Excess_FTES</v>
          </cell>
          <cell r="S2" t="str">
            <v>SumOfBasicSkills_FTES</v>
          </cell>
          <cell r="T2" t="str">
            <v>SumOfTotal_Contract_FTES</v>
          </cell>
          <cell r="U2" t="str">
            <v>SumOfRS_FTES</v>
          </cell>
          <cell r="V2" t="str">
            <v>SumOfIntl_FTES</v>
          </cell>
          <cell r="W2" t="str">
            <v>SumOfDOC_FTES</v>
          </cell>
          <cell r="X2" t="str">
            <v>SumOfAllOtherContrac_FTES</v>
          </cell>
          <cell r="Y2" t="str">
            <v>SumOfTotal_SelfSupport_FTES</v>
          </cell>
        </row>
        <row r="3">
          <cell r="N3" t="str">
            <v>01</v>
          </cell>
          <cell r="O3">
            <v>1513.7149999999999</v>
          </cell>
          <cell r="P3">
            <v>197.00666666666712</v>
          </cell>
          <cell r="Q3">
            <v>0</v>
          </cell>
          <cell r="R3">
            <v>0</v>
          </cell>
          <cell r="S3">
            <v>0.95333333333333325</v>
          </cell>
          <cell r="T3">
            <v>892.23500000000001</v>
          </cell>
          <cell r="U3">
            <v>255.57333333333565</v>
          </cell>
          <cell r="V3">
            <v>0</v>
          </cell>
          <cell r="W3">
            <v>340.29333333333125</v>
          </cell>
          <cell r="X3">
            <v>296.368333333333</v>
          </cell>
          <cell r="Y3">
            <v>10.065</v>
          </cell>
        </row>
        <row r="4">
          <cell r="N4" t="str">
            <v>02</v>
          </cell>
          <cell r="O4">
            <v>1543.2560000000001</v>
          </cell>
          <cell r="P4">
            <v>219.98000000000067</v>
          </cell>
          <cell r="Q4">
            <v>7.4</v>
          </cell>
          <cell r="R4">
            <v>100.06</v>
          </cell>
          <cell r="S4">
            <v>1.9</v>
          </cell>
          <cell r="T4">
            <v>474.56599999999997</v>
          </cell>
          <cell r="U4">
            <v>108.01333333333307</v>
          </cell>
          <cell r="V4">
            <v>4.2666666666666684</v>
          </cell>
          <cell r="W4">
            <v>333.979999999999</v>
          </cell>
          <cell r="X4">
            <v>28.30600000000133</v>
          </cell>
          <cell r="Y4">
            <v>5.12</v>
          </cell>
        </row>
        <row r="5">
          <cell r="N5" t="str">
            <v>03</v>
          </cell>
          <cell r="O5">
            <v>3854.5909999999999</v>
          </cell>
          <cell r="P5">
            <v>236.02666666666786</v>
          </cell>
          <cell r="Q5">
            <v>289.99999999999619</v>
          </cell>
          <cell r="R5">
            <v>0</v>
          </cell>
          <cell r="S5">
            <v>0</v>
          </cell>
          <cell r="T5">
            <v>509.71800000000002</v>
          </cell>
          <cell r="U5">
            <v>455.573333333324</v>
          </cell>
          <cell r="V5">
            <v>3.8666666666666685</v>
          </cell>
          <cell r="W5">
            <v>0</v>
          </cell>
          <cell r="X5">
            <v>50.278000000009328</v>
          </cell>
          <cell r="Y5">
            <v>18.527000000000001</v>
          </cell>
        </row>
        <row r="6">
          <cell r="N6" t="str">
            <v>04</v>
          </cell>
          <cell r="O6">
            <v>3207.3809999999999</v>
          </cell>
          <cell r="P6">
            <v>325.53333333333052</v>
          </cell>
          <cell r="Q6">
            <v>13.93333333333333</v>
          </cell>
          <cell r="R6">
            <v>0</v>
          </cell>
          <cell r="S6">
            <v>1.2666666666666666</v>
          </cell>
          <cell r="T6">
            <v>694.90499999999997</v>
          </cell>
          <cell r="U6">
            <v>410.28666666665998</v>
          </cell>
          <cell r="V6">
            <v>107.23333333333302</v>
          </cell>
          <cell r="W6">
            <v>0</v>
          </cell>
          <cell r="X6">
            <v>177.38500000000701</v>
          </cell>
          <cell r="Y6">
            <v>29.835000000000001</v>
          </cell>
        </row>
        <row r="7">
          <cell r="N7" t="str">
            <v>05</v>
          </cell>
          <cell r="O7">
            <v>3710.3</v>
          </cell>
          <cell r="P7">
            <v>268.98666666666759</v>
          </cell>
          <cell r="Q7">
            <v>116.46666666666654</v>
          </cell>
          <cell r="R7">
            <v>0</v>
          </cell>
          <cell r="S7">
            <v>0.51333333333333342</v>
          </cell>
          <cell r="T7">
            <v>930.47900000000004</v>
          </cell>
          <cell r="U7">
            <v>338.11999999999756</v>
          </cell>
          <cell r="V7">
            <v>0</v>
          </cell>
          <cell r="W7">
            <v>0</v>
          </cell>
          <cell r="X7">
            <v>592.35900000000197</v>
          </cell>
          <cell r="Y7">
            <v>523.03499999999997</v>
          </cell>
        </row>
        <row r="8">
          <cell r="N8" t="str">
            <v>06</v>
          </cell>
          <cell r="O8">
            <v>12286.81</v>
          </cell>
          <cell r="P8">
            <v>902.7533333333331</v>
          </cell>
          <cell r="Q8">
            <v>467.86666666666753</v>
          </cell>
          <cell r="R8">
            <v>520.53999999998916</v>
          </cell>
          <cell r="S8">
            <v>2.42</v>
          </cell>
          <cell r="T8">
            <v>2119.6109999999999</v>
          </cell>
          <cell r="U8">
            <v>707.64</v>
          </cell>
          <cell r="V8">
            <v>697.11333333333107</v>
          </cell>
          <cell r="W8">
            <v>0</v>
          </cell>
          <cell r="X8">
            <v>714.85766666666996</v>
          </cell>
          <cell r="Y8">
            <v>230.92599999999999</v>
          </cell>
        </row>
        <row r="9">
          <cell r="N9" t="str">
            <v>07</v>
          </cell>
          <cell r="O9">
            <v>4454.3879999999999</v>
          </cell>
          <cell r="P9">
            <v>281.45333333333326</v>
          </cell>
          <cell r="Q9">
            <v>0</v>
          </cell>
          <cell r="R9">
            <v>323.25999999999829</v>
          </cell>
          <cell r="S9">
            <v>0.42666666666666675</v>
          </cell>
          <cell r="T9">
            <v>624.93799999999999</v>
          </cell>
          <cell r="U9">
            <v>170.53333333333381</v>
          </cell>
          <cell r="V9">
            <v>348.7399999999983</v>
          </cell>
          <cell r="W9">
            <v>0</v>
          </cell>
          <cell r="X9">
            <v>105.664666666668</v>
          </cell>
          <cell r="Y9">
            <v>58.68</v>
          </cell>
        </row>
        <row r="10">
          <cell r="N10" t="str">
            <v>08</v>
          </cell>
          <cell r="O10">
            <v>7018.5649999999996</v>
          </cell>
          <cell r="P10">
            <v>351.13999999999726</v>
          </cell>
          <cell r="Q10">
            <v>0</v>
          </cell>
          <cell r="R10">
            <v>1697.0799999999219</v>
          </cell>
          <cell r="S10">
            <v>0</v>
          </cell>
          <cell r="T10">
            <v>1559.836</v>
          </cell>
          <cell r="U10">
            <v>600.02666666666391</v>
          </cell>
          <cell r="V10">
            <v>320.93333333333237</v>
          </cell>
          <cell r="W10">
            <v>0</v>
          </cell>
          <cell r="X10">
            <v>638.87600000000396</v>
          </cell>
          <cell r="Y10">
            <v>771.57799999999997</v>
          </cell>
        </row>
        <row r="11">
          <cell r="N11" t="str">
            <v>09</v>
          </cell>
          <cell r="O11">
            <v>4995.3209999999999</v>
          </cell>
          <cell r="P11">
            <v>402.26666666666017</v>
          </cell>
          <cell r="Q11">
            <v>19.059999999999999</v>
          </cell>
          <cell r="R11">
            <v>85.000000000000071</v>
          </cell>
          <cell r="S11">
            <v>52.08</v>
          </cell>
          <cell r="T11">
            <v>764.69799999999998</v>
          </cell>
          <cell r="U11">
            <v>572.6133333333288</v>
          </cell>
          <cell r="V11">
            <v>192.0866666666673</v>
          </cell>
          <cell r="W11">
            <v>0</v>
          </cell>
          <cell r="X11">
            <v>-1.9999999960000001E-3</v>
          </cell>
          <cell r="Y11">
            <v>66.731999999999999</v>
          </cell>
        </row>
        <row r="12">
          <cell r="N12" t="str">
            <v>10</v>
          </cell>
          <cell r="O12">
            <v>4584.5810000000001</v>
          </cell>
          <cell r="P12">
            <v>478.41999999999069</v>
          </cell>
          <cell r="Q12">
            <v>0</v>
          </cell>
          <cell r="R12">
            <v>525.65333333332319</v>
          </cell>
          <cell r="S12">
            <v>0.7</v>
          </cell>
          <cell r="T12">
            <v>1192.3920000000001</v>
          </cell>
          <cell r="U12">
            <v>763.25333333335061</v>
          </cell>
          <cell r="V12">
            <v>277.7333333333342</v>
          </cell>
          <cell r="W12">
            <v>0</v>
          </cell>
          <cell r="X12">
            <v>151.40533333331501</v>
          </cell>
          <cell r="Y12">
            <v>98.614000000000004</v>
          </cell>
        </row>
        <row r="13">
          <cell r="N13" t="str">
            <v>11</v>
          </cell>
          <cell r="O13">
            <v>4445.4009999999998</v>
          </cell>
          <cell r="P13">
            <v>266.96666666666636</v>
          </cell>
          <cell r="Q13">
            <v>86.333333333333087</v>
          </cell>
          <cell r="R13">
            <v>400.70000000000232</v>
          </cell>
          <cell r="S13">
            <v>0.15333333333333332</v>
          </cell>
          <cell r="T13">
            <v>1934.925</v>
          </cell>
          <cell r="U13">
            <v>483.40000000000464</v>
          </cell>
          <cell r="V13">
            <v>99.666666666666444</v>
          </cell>
          <cell r="W13">
            <v>335.25999999999669</v>
          </cell>
          <cell r="X13">
            <v>1016.5983333333326</v>
          </cell>
          <cell r="Y13">
            <v>189.733</v>
          </cell>
        </row>
        <row r="14">
          <cell r="N14" t="str">
            <v>12</v>
          </cell>
          <cell r="O14">
            <v>1906.204</v>
          </cell>
          <cell r="P14">
            <v>136.06</v>
          </cell>
          <cell r="Q14">
            <v>7.9333333333333318</v>
          </cell>
          <cell r="R14">
            <v>99.999999999999858</v>
          </cell>
          <cell r="S14">
            <v>1.1599999999999999</v>
          </cell>
          <cell r="T14">
            <v>416.88600000000002</v>
          </cell>
          <cell r="U14">
            <v>185.93333333333376</v>
          </cell>
          <cell r="V14">
            <v>24.893333333333317</v>
          </cell>
          <cell r="W14">
            <v>175.10666666666461</v>
          </cell>
          <cell r="X14">
            <v>30.9526666666677</v>
          </cell>
          <cell r="Y14">
            <v>34.301000000000002</v>
          </cell>
        </row>
        <row r="15">
          <cell r="N15" t="str">
            <v>13</v>
          </cell>
          <cell r="O15">
            <v>2003.5830000000001</v>
          </cell>
          <cell r="P15">
            <v>118.02666666666669</v>
          </cell>
          <cell r="Q15">
            <v>30.2</v>
          </cell>
          <cell r="R15">
            <v>190.36</v>
          </cell>
          <cell r="S15">
            <v>2.8866666666666667</v>
          </cell>
          <cell r="T15">
            <v>287.24400000000003</v>
          </cell>
          <cell r="U15">
            <v>153.9133333333335</v>
          </cell>
          <cell r="V15">
            <v>3.4666666666666677</v>
          </cell>
          <cell r="W15">
            <v>0</v>
          </cell>
          <cell r="X15">
            <v>129.86399999999932</v>
          </cell>
          <cell r="Y15">
            <v>15.788</v>
          </cell>
        </row>
        <row r="16">
          <cell r="N16" t="str">
            <v>14</v>
          </cell>
          <cell r="O16">
            <v>6006.2870000000003</v>
          </cell>
          <cell r="P16">
            <v>397.67999999999324</v>
          </cell>
          <cell r="Q16">
            <v>36.533333333333324</v>
          </cell>
          <cell r="R16">
            <v>740.06666666668764</v>
          </cell>
          <cell r="S16">
            <v>0</v>
          </cell>
          <cell r="T16">
            <v>644.88300000000004</v>
          </cell>
          <cell r="U16">
            <v>441.69333333332247</v>
          </cell>
          <cell r="V16">
            <v>24.266666666666637</v>
          </cell>
          <cell r="W16">
            <v>67.833333333333414</v>
          </cell>
          <cell r="X16">
            <v>111.089666666678</v>
          </cell>
          <cell r="Y16">
            <v>379.27</v>
          </cell>
        </row>
        <row r="17">
          <cell r="N17" t="str">
            <v>15</v>
          </cell>
          <cell r="O17">
            <v>2207.56</v>
          </cell>
          <cell r="P17">
            <v>146.1066666666668</v>
          </cell>
          <cell r="Q17">
            <v>2.5866666666666664</v>
          </cell>
          <cell r="R17">
            <v>317.27999999999838</v>
          </cell>
          <cell r="S17">
            <v>0</v>
          </cell>
          <cell r="T17">
            <v>328.48599999999999</v>
          </cell>
          <cell r="U17">
            <v>210.56666666666789</v>
          </cell>
          <cell r="V17">
            <v>0</v>
          </cell>
          <cell r="W17">
            <v>0</v>
          </cell>
          <cell r="X17">
            <v>117.91933333333201</v>
          </cell>
          <cell r="Y17">
            <v>79.525000000000006</v>
          </cell>
        </row>
        <row r="18">
          <cell r="N18" t="str">
            <v>16</v>
          </cell>
          <cell r="O18">
            <v>3968.6930000000002</v>
          </cell>
          <cell r="P18">
            <v>194.60000000000085</v>
          </cell>
          <cell r="Q18">
            <v>0</v>
          </cell>
          <cell r="R18">
            <v>756.54666666668106</v>
          </cell>
          <cell r="S18">
            <v>2.6133333333333337</v>
          </cell>
          <cell r="T18">
            <v>460.85700000000003</v>
          </cell>
          <cell r="U18">
            <v>227.60000000000133</v>
          </cell>
          <cell r="V18">
            <v>17.466666666666665</v>
          </cell>
          <cell r="W18">
            <v>0</v>
          </cell>
          <cell r="X18">
            <v>215.79033333333231</v>
          </cell>
          <cell r="Y18">
            <v>0</v>
          </cell>
        </row>
        <row r="19">
          <cell r="N19" t="str">
            <v>17</v>
          </cell>
          <cell r="O19">
            <v>11973.781999999999</v>
          </cell>
          <cell r="P19">
            <v>464.85999999999689</v>
          </cell>
          <cell r="Q19">
            <v>101.93333333333317</v>
          </cell>
          <cell r="R19">
            <v>670.8799999999934</v>
          </cell>
          <cell r="S19">
            <v>2.9933333333333332</v>
          </cell>
          <cell r="T19">
            <v>1561.94</v>
          </cell>
          <cell r="U19">
            <v>591.17333333333158</v>
          </cell>
          <cell r="V19">
            <v>92.42666666666679</v>
          </cell>
          <cell r="W19">
            <v>489.03999999999871</v>
          </cell>
          <cell r="X19">
            <v>389.30000000000422</v>
          </cell>
          <cell r="Y19">
            <v>162.58799999999999</v>
          </cell>
        </row>
        <row r="20">
          <cell r="N20" t="str">
            <v>18</v>
          </cell>
          <cell r="O20">
            <v>1462.867</v>
          </cell>
          <cell r="P20">
            <v>64.420000000000087</v>
          </cell>
          <cell r="Q20">
            <v>0</v>
          </cell>
          <cell r="R20">
            <v>160.5</v>
          </cell>
          <cell r="S20">
            <v>0</v>
          </cell>
          <cell r="T20">
            <v>187.249</v>
          </cell>
          <cell r="U20">
            <v>96.339999999999748</v>
          </cell>
          <cell r="V20">
            <v>1.2</v>
          </cell>
          <cell r="W20">
            <v>0</v>
          </cell>
          <cell r="X20">
            <v>89.709000000000202</v>
          </cell>
          <cell r="Y20">
            <v>18.007000000000001</v>
          </cell>
        </row>
        <row r="21">
          <cell r="N21" t="str">
            <v>19</v>
          </cell>
          <cell r="O21">
            <v>3992.482</v>
          </cell>
          <cell r="P21">
            <v>296.50666666666558</v>
          </cell>
          <cell r="Q21">
            <v>178.73333333333341</v>
          </cell>
          <cell r="R21">
            <v>200.2000000000005</v>
          </cell>
          <cell r="S21">
            <v>0</v>
          </cell>
          <cell r="T21">
            <v>776.54899999999998</v>
          </cell>
          <cell r="U21">
            <v>301.03333333333239</v>
          </cell>
          <cell r="V21">
            <v>1.3333333333333333</v>
          </cell>
          <cell r="W21">
            <v>0</v>
          </cell>
          <cell r="X21">
            <v>474.18233333333467</v>
          </cell>
          <cell r="Y21">
            <v>5.0389999999999997</v>
          </cell>
        </row>
        <row r="22">
          <cell r="N22" t="str">
            <v>20</v>
          </cell>
          <cell r="O22">
            <v>2525.8249999999998</v>
          </cell>
          <cell r="P22">
            <v>225.90666666666667</v>
          </cell>
          <cell r="Q22">
            <v>0</v>
          </cell>
          <cell r="R22">
            <v>148.03333333333327</v>
          </cell>
          <cell r="S22">
            <v>1.2666666666666666</v>
          </cell>
          <cell r="T22">
            <v>961.697</v>
          </cell>
          <cell r="U22">
            <v>104.98666666666647</v>
          </cell>
          <cell r="V22">
            <v>0</v>
          </cell>
          <cell r="W22">
            <v>667.9599999999989</v>
          </cell>
          <cell r="X22">
            <v>188.75033333333499</v>
          </cell>
          <cell r="Y22">
            <v>33.674999999999997</v>
          </cell>
        </row>
        <row r="23">
          <cell r="N23" t="str">
            <v>21</v>
          </cell>
          <cell r="O23">
            <v>2369.6080000000002</v>
          </cell>
          <cell r="P23">
            <v>56.453333333333447</v>
          </cell>
          <cell r="Q23">
            <v>0</v>
          </cell>
          <cell r="R23">
            <v>257.57333333333577</v>
          </cell>
          <cell r="S23">
            <v>1.3333333333333334E-2</v>
          </cell>
          <cell r="T23">
            <v>633.45000000000005</v>
          </cell>
          <cell r="U23">
            <v>474.01333333332343</v>
          </cell>
          <cell r="V23">
            <v>78.72</v>
          </cell>
          <cell r="W23">
            <v>0</v>
          </cell>
          <cell r="X23">
            <v>80.716666666677</v>
          </cell>
          <cell r="Y23">
            <v>156.85900000000001</v>
          </cell>
        </row>
        <row r="24">
          <cell r="N24" t="str">
            <v>22</v>
          </cell>
          <cell r="O24">
            <v>4219.8280000000004</v>
          </cell>
          <cell r="P24">
            <v>285.14</v>
          </cell>
          <cell r="Q24">
            <v>0</v>
          </cell>
          <cell r="R24">
            <v>600.13999999999783</v>
          </cell>
          <cell r="S24">
            <v>0.40666666666666668</v>
          </cell>
          <cell r="T24">
            <v>1385.117</v>
          </cell>
          <cell r="U24">
            <v>481.15999999998962</v>
          </cell>
          <cell r="V24">
            <v>219.56666666666663</v>
          </cell>
          <cell r="W24">
            <v>280.9599999999985</v>
          </cell>
          <cell r="X24">
            <v>403.430333333345</v>
          </cell>
          <cell r="Y24">
            <v>129.16900000000001</v>
          </cell>
        </row>
        <row r="25">
          <cell r="N25" t="str">
            <v>23</v>
          </cell>
          <cell r="O25">
            <v>4116.1459999999997</v>
          </cell>
          <cell r="P25">
            <v>371.62666666666178</v>
          </cell>
          <cell r="Q25">
            <v>0</v>
          </cell>
          <cell r="R25">
            <v>259.12000000000205</v>
          </cell>
          <cell r="S25">
            <v>0.28000000000000003</v>
          </cell>
          <cell r="T25">
            <v>1961.4179999999999</v>
          </cell>
          <cell r="U25">
            <v>292.91333333333313</v>
          </cell>
          <cell r="V25">
            <v>344.18666666666422</v>
          </cell>
          <cell r="W25">
            <v>436.40666666666601</v>
          </cell>
          <cell r="X25">
            <v>887.91133333333698</v>
          </cell>
          <cell r="Y25">
            <v>126.253</v>
          </cell>
        </row>
        <row r="26">
          <cell r="N26" t="str">
            <v>24</v>
          </cell>
          <cell r="O26">
            <v>2992.86</v>
          </cell>
          <cell r="P26">
            <v>129.4</v>
          </cell>
          <cell r="Q26">
            <v>2.4666666666666672</v>
          </cell>
          <cell r="R26">
            <v>500.53333333332188</v>
          </cell>
          <cell r="S26">
            <v>0</v>
          </cell>
          <cell r="T26">
            <v>570.55200000000002</v>
          </cell>
          <cell r="U26">
            <v>372.59999999999604</v>
          </cell>
          <cell r="V26">
            <v>53.500000000000099</v>
          </cell>
          <cell r="W26">
            <v>0</v>
          </cell>
          <cell r="X26">
            <v>144.45200000000389</v>
          </cell>
          <cell r="Y26">
            <v>49.917999999999999</v>
          </cell>
        </row>
        <row r="27">
          <cell r="N27" t="str">
            <v>25</v>
          </cell>
          <cell r="O27">
            <v>1489.1279999999999</v>
          </cell>
          <cell r="P27">
            <v>251.2</v>
          </cell>
          <cell r="Q27">
            <v>23.553333333333345</v>
          </cell>
          <cell r="R27">
            <v>0</v>
          </cell>
          <cell r="S27">
            <v>0.38666666666666666</v>
          </cell>
          <cell r="T27">
            <v>153.142</v>
          </cell>
          <cell r="U27">
            <v>61.48</v>
          </cell>
          <cell r="V27">
            <v>0</v>
          </cell>
          <cell r="W27">
            <v>0</v>
          </cell>
          <cell r="X27">
            <v>91.662000000000006</v>
          </cell>
          <cell r="Y27">
            <v>66.991</v>
          </cell>
        </row>
        <row r="28">
          <cell r="N28" t="str">
            <v>26</v>
          </cell>
          <cell r="O28">
            <v>2380.288</v>
          </cell>
          <cell r="P28">
            <v>339.35333333333108</v>
          </cell>
          <cell r="Q28">
            <v>36.266666666666623</v>
          </cell>
          <cell r="R28">
            <v>0</v>
          </cell>
          <cell r="S28">
            <v>0.62666666666666671</v>
          </cell>
          <cell r="T28">
            <v>447.56900000000002</v>
          </cell>
          <cell r="U28">
            <v>5.2666666666666675</v>
          </cell>
          <cell r="V28">
            <v>28.793333333333301</v>
          </cell>
          <cell r="W28">
            <v>0</v>
          </cell>
          <cell r="X28">
            <v>413.50900000000001</v>
          </cell>
          <cell r="Y28">
            <v>23.294</v>
          </cell>
        </row>
        <row r="29">
          <cell r="N29" t="str">
            <v>27</v>
          </cell>
          <cell r="O29">
            <v>2992.6390000000001</v>
          </cell>
          <cell r="P29">
            <v>351.03333333333313</v>
          </cell>
          <cell r="Q29">
            <v>167.99999999999883</v>
          </cell>
          <cell r="R29">
            <v>0</v>
          </cell>
          <cell r="S29">
            <v>47.34</v>
          </cell>
          <cell r="T29">
            <v>308.52999999999997</v>
          </cell>
          <cell r="U29">
            <v>51.646666666666668</v>
          </cell>
          <cell r="V29">
            <v>0</v>
          </cell>
          <cell r="W29">
            <v>0</v>
          </cell>
          <cell r="X29">
            <v>256.88333333333333</v>
          </cell>
          <cell r="Y29">
            <v>28.69</v>
          </cell>
        </row>
        <row r="30">
          <cell r="N30" t="str">
            <v>28</v>
          </cell>
          <cell r="O30">
            <v>3793.2959999999998</v>
          </cell>
          <cell r="P30">
            <v>521.83333333333405</v>
          </cell>
          <cell r="Q30">
            <v>150.87333333333328</v>
          </cell>
          <cell r="R30">
            <v>0</v>
          </cell>
          <cell r="S30">
            <v>0</v>
          </cell>
          <cell r="T30">
            <v>977.13400000000001</v>
          </cell>
          <cell r="U30">
            <v>74.7</v>
          </cell>
          <cell r="V30">
            <v>0</v>
          </cell>
          <cell r="W30">
            <v>0</v>
          </cell>
          <cell r="X30">
            <v>902.43399999999997</v>
          </cell>
          <cell r="Y30">
            <v>79.878</v>
          </cell>
        </row>
        <row r="31">
          <cell r="N31" t="str">
            <v>29</v>
          </cell>
          <cell r="O31">
            <v>3442.8789999999999</v>
          </cell>
          <cell r="P31">
            <v>513.46666666666692</v>
          </cell>
          <cell r="Q31">
            <v>14.12</v>
          </cell>
          <cell r="R31">
            <v>0</v>
          </cell>
          <cell r="S31">
            <v>0</v>
          </cell>
          <cell r="T31">
            <v>278.839</v>
          </cell>
          <cell r="U31">
            <v>75.339999999999947</v>
          </cell>
          <cell r="V31">
            <v>0</v>
          </cell>
          <cell r="W31">
            <v>0</v>
          </cell>
          <cell r="X31">
            <v>203.499</v>
          </cell>
          <cell r="Y31">
            <v>78.415000000000006</v>
          </cell>
        </row>
        <row r="32">
          <cell r="N32" t="str">
            <v>30</v>
          </cell>
          <cell r="O32">
            <v>1132.731</v>
          </cell>
          <cell r="P32">
            <v>52.953333333333532</v>
          </cell>
          <cell r="Q32">
            <v>0</v>
          </cell>
          <cell r="R32">
            <v>231.13333333333532</v>
          </cell>
          <cell r="S32">
            <v>0</v>
          </cell>
          <cell r="T32">
            <v>172.00700000000001</v>
          </cell>
          <cell r="U32">
            <v>156.53333333333336</v>
          </cell>
          <cell r="V32">
            <v>7.4</v>
          </cell>
          <cell r="W32">
            <v>0</v>
          </cell>
          <cell r="X32">
            <v>8.0736666666670001</v>
          </cell>
          <cell r="Y32">
            <v>33.046999999999997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36"/>
  <sheetViews>
    <sheetView tabSelected="1" topLeftCell="A3" zoomScale="70" zoomScaleNormal="70" zoomScalePageLayoutView="70" workbookViewId="0">
      <selection activeCell="A35" sqref="A35"/>
    </sheetView>
  </sheetViews>
  <sheetFormatPr defaultColWidth="9.140625" defaultRowHeight="15"/>
  <cols>
    <col min="1" max="1" width="38.85546875" bestFit="1" customWidth="1"/>
    <col min="2" max="5" width="10.42578125" bestFit="1" customWidth="1"/>
    <col min="6" max="7" width="10.42578125" style="65" bestFit="1" customWidth="1"/>
    <col min="8" max="9" width="10.42578125" style="4" bestFit="1" customWidth="1"/>
    <col min="10" max="11" width="9.140625" style="4"/>
    <col min="12" max="12" width="10.140625" style="4" bestFit="1" customWidth="1"/>
    <col min="13" max="16384" width="9.140625" style="4"/>
  </cols>
  <sheetData>
    <row r="1" spans="1:11" ht="15.75" thickBot="1">
      <c r="A1" s="1"/>
      <c r="B1" s="2"/>
      <c r="C1" s="2"/>
      <c r="D1" s="2"/>
      <c r="E1" s="2"/>
      <c r="F1" s="3"/>
      <c r="G1" s="3"/>
      <c r="H1" s="1"/>
    </row>
    <row r="2" spans="1:11" s="1" customFormat="1">
      <c r="A2" s="5"/>
      <c r="B2" s="6"/>
      <c r="C2" s="7"/>
      <c r="D2" s="7"/>
      <c r="E2" s="7"/>
      <c r="F2" s="8"/>
      <c r="G2" s="9"/>
    </row>
    <row r="3" spans="1:11" s="1" customFormat="1">
      <c r="A3" s="10" t="s">
        <v>0</v>
      </c>
      <c r="B3" s="11"/>
      <c r="C3" s="7"/>
      <c r="D3" s="7"/>
      <c r="E3" s="7"/>
      <c r="F3" s="8"/>
      <c r="G3" s="9"/>
    </row>
    <row r="4" spans="1:11">
      <c r="A4" s="10" t="s">
        <v>1</v>
      </c>
      <c r="B4" s="11">
        <v>695750</v>
      </c>
      <c r="C4" s="7"/>
      <c r="D4" s="7"/>
      <c r="E4" s="1"/>
      <c r="F4" s="12"/>
      <c r="G4" s="13"/>
      <c r="H4" s="1"/>
    </row>
    <row r="5" spans="1:11" ht="18.95" customHeight="1">
      <c r="A5" s="14" t="s">
        <v>2</v>
      </c>
      <c r="B5" s="15">
        <v>-26449</v>
      </c>
      <c r="C5" s="16"/>
      <c r="D5" s="16"/>
      <c r="E5" s="1"/>
      <c r="F5" s="17"/>
      <c r="G5" s="18"/>
      <c r="H5" s="1"/>
    </row>
    <row r="6" spans="1:11" ht="15.75" thickBot="1">
      <c r="A6" s="19" t="s">
        <v>3</v>
      </c>
      <c r="B6" s="20">
        <f>+B5+B4</f>
        <v>669301</v>
      </c>
      <c r="C6" s="7"/>
      <c r="D6" s="7"/>
      <c r="E6" s="1"/>
      <c r="F6" s="12"/>
      <c r="G6" s="13"/>
      <c r="H6" s="21"/>
    </row>
    <row r="7" spans="1:11" ht="15.75" thickBot="1">
      <c r="A7" s="7"/>
      <c r="B7" s="12"/>
      <c r="C7" s="7"/>
      <c r="D7" s="7"/>
      <c r="E7" s="1"/>
      <c r="F7" s="12"/>
      <c r="G7" s="13"/>
      <c r="H7" s="21"/>
    </row>
    <row r="8" spans="1:11" ht="15.75">
      <c r="A8" s="22" t="s">
        <v>4</v>
      </c>
      <c r="B8" s="23"/>
      <c r="C8" s="23"/>
      <c r="D8" s="24"/>
      <c r="E8" s="24"/>
      <c r="F8" s="24"/>
      <c r="G8" s="25"/>
      <c r="H8" s="24"/>
      <c r="I8" s="25"/>
    </row>
    <row r="9" spans="1:11" ht="15.75">
      <c r="A9" s="26" t="s">
        <v>5</v>
      </c>
      <c r="B9" s="27"/>
      <c r="C9" s="27"/>
      <c r="D9" s="28"/>
      <c r="E9" s="28"/>
      <c r="F9" s="28"/>
      <c r="G9" s="29"/>
      <c r="H9" s="28"/>
      <c r="I9" s="29"/>
    </row>
    <row r="10" spans="1:11" ht="16.5" thickBot="1">
      <c r="A10" s="30" t="s">
        <v>6</v>
      </c>
      <c r="B10" s="31"/>
      <c r="C10" s="31"/>
      <c r="D10" s="32"/>
      <c r="E10" s="32"/>
      <c r="F10" s="32"/>
      <c r="G10" s="33"/>
      <c r="H10" s="32"/>
      <c r="I10" s="33"/>
    </row>
    <row r="11" spans="1:11" ht="16.5" thickBot="1">
      <c r="A11" s="26"/>
      <c r="B11" s="66" t="s">
        <v>26</v>
      </c>
      <c r="C11" s="67"/>
      <c r="D11" s="68"/>
      <c r="E11" s="68"/>
      <c r="F11" s="68"/>
      <c r="G11" s="69"/>
      <c r="H11" s="68"/>
      <c r="I11" s="69"/>
    </row>
    <row r="12" spans="1:11" ht="41.45" customHeight="1">
      <c r="A12" s="14"/>
      <c r="B12" s="34" t="s">
        <v>7</v>
      </c>
      <c r="C12" s="35"/>
      <c r="D12" s="34" t="s">
        <v>8</v>
      </c>
      <c r="E12" s="35"/>
      <c r="F12" s="36" t="s">
        <v>9</v>
      </c>
      <c r="G12" s="70"/>
      <c r="H12" s="88" t="s">
        <v>27</v>
      </c>
      <c r="I12" s="89"/>
    </row>
    <row r="13" spans="1:11" ht="17.25">
      <c r="A13" s="37" t="s">
        <v>10</v>
      </c>
      <c r="B13" s="38" t="s">
        <v>11</v>
      </c>
      <c r="C13" s="39" t="s">
        <v>12</v>
      </c>
      <c r="D13" s="38" t="s">
        <v>11</v>
      </c>
      <c r="E13" s="39" t="s">
        <v>12</v>
      </c>
      <c r="F13" s="38" t="s">
        <v>11</v>
      </c>
      <c r="G13" s="71" t="s">
        <v>12</v>
      </c>
      <c r="H13" s="75" t="s">
        <v>11</v>
      </c>
      <c r="I13" s="76" t="s">
        <v>12</v>
      </c>
    </row>
    <row r="14" spans="1:11">
      <c r="A14" s="14" t="s">
        <v>13</v>
      </c>
      <c r="B14" s="41">
        <v>2920</v>
      </c>
      <c r="C14" s="42">
        <v>7850</v>
      </c>
      <c r="D14" s="43">
        <v>2711</v>
      </c>
      <c r="E14" s="44">
        <v>7289</v>
      </c>
      <c r="F14" s="43">
        <v>0</v>
      </c>
      <c r="G14" s="72">
        <v>0</v>
      </c>
      <c r="H14" s="43">
        <v>1920</v>
      </c>
      <c r="I14" s="45">
        <v>3080</v>
      </c>
    </row>
    <row r="15" spans="1:11">
      <c r="A15" s="14" t="s">
        <v>14</v>
      </c>
      <c r="B15" s="41">
        <v>0</v>
      </c>
      <c r="C15" s="42">
        <v>0</v>
      </c>
      <c r="D15" s="43">
        <v>0</v>
      </c>
      <c r="E15" s="44">
        <v>0</v>
      </c>
      <c r="F15" s="43">
        <v>7500</v>
      </c>
      <c r="G15" s="72">
        <v>7500</v>
      </c>
      <c r="H15" s="43">
        <v>4500</v>
      </c>
      <c r="I15" s="45">
        <v>4500</v>
      </c>
    </row>
    <row r="16" spans="1:11">
      <c r="A16" s="14" t="s">
        <v>15</v>
      </c>
      <c r="B16" s="46">
        <v>-33272</v>
      </c>
      <c r="C16" s="47">
        <v>-67147</v>
      </c>
      <c r="D16" s="43">
        <v>-32815</v>
      </c>
      <c r="E16" s="44">
        <v>-71366</v>
      </c>
      <c r="F16" s="43">
        <f>-62774</f>
        <v>-62774</v>
      </c>
      <c r="G16" s="72">
        <f>-61962</f>
        <v>-61962</v>
      </c>
      <c r="H16" s="43">
        <v>-54016</v>
      </c>
      <c r="I16" s="45">
        <v>-59116</v>
      </c>
      <c r="K16" s="83"/>
    </row>
    <row r="17" spans="1:12">
      <c r="A17" s="14" t="s">
        <v>16</v>
      </c>
      <c r="B17" s="46">
        <v>0</v>
      </c>
      <c r="C17" s="47">
        <v>0</v>
      </c>
      <c r="D17" s="43">
        <v>0</v>
      </c>
      <c r="E17" s="44">
        <v>0</v>
      </c>
      <c r="F17" s="43">
        <v>-7500</v>
      </c>
      <c r="G17" s="72">
        <v>-7500</v>
      </c>
      <c r="H17" s="43">
        <v>-2000</v>
      </c>
      <c r="I17" s="45">
        <v>-5500</v>
      </c>
    </row>
    <row r="18" spans="1:12" ht="15.6" customHeight="1">
      <c r="A18" s="48" t="s">
        <v>18</v>
      </c>
      <c r="B18" s="46">
        <v>-12494</v>
      </c>
      <c r="C18" s="47">
        <v>-12496</v>
      </c>
      <c r="D18" s="43">
        <v>-8302</v>
      </c>
      <c r="E18" s="44">
        <v>-8302</v>
      </c>
      <c r="F18" s="43">
        <v>0</v>
      </c>
      <c r="G18" s="72">
        <v>0</v>
      </c>
      <c r="H18" s="43">
        <v>-8302</v>
      </c>
      <c r="I18" s="45">
        <v>-8302</v>
      </c>
    </row>
    <row r="19" spans="1:12">
      <c r="A19" s="78" t="s">
        <v>28</v>
      </c>
      <c r="B19" s="46">
        <v>0</v>
      </c>
      <c r="C19" s="47">
        <v>0</v>
      </c>
      <c r="D19" s="43">
        <v>-412</v>
      </c>
      <c r="E19" s="44">
        <v>-412</v>
      </c>
      <c r="F19" s="43">
        <v>0</v>
      </c>
      <c r="G19" s="72">
        <v>0</v>
      </c>
      <c r="H19" s="43">
        <v>-412</v>
      </c>
      <c r="I19" s="45">
        <v>-412</v>
      </c>
    </row>
    <row r="20" spans="1:12">
      <c r="A20" s="50" t="s">
        <v>20</v>
      </c>
      <c r="B20" s="46">
        <v>-14986</v>
      </c>
      <c r="C20" s="47">
        <v>-15015</v>
      </c>
      <c r="D20" s="43">
        <v>-14986</v>
      </c>
      <c r="E20" s="44">
        <v>-15015</v>
      </c>
      <c r="F20" s="43">
        <v>-14987</v>
      </c>
      <c r="G20" s="72">
        <v>-15016</v>
      </c>
      <c r="H20" s="43">
        <v>-14986</v>
      </c>
      <c r="I20" s="45">
        <v>-15015</v>
      </c>
    </row>
    <row r="21" spans="1:12">
      <c r="A21" s="14" t="s">
        <v>21</v>
      </c>
      <c r="B21" s="41">
        <v>-3704</v>
      </c>
      <c r="C21" s="42">
        <v>-2373.333333333333</v>
      </c>
      <c r="D21" s="41">
        <f>-4494+412</f>
        <v>-4082</v>
      </c>
      <c r="E21" s="42">
        <f>-4952.33333333333+412</f>
        <v>-4540.3333333333303</v>
      </c>
      <c r="F21" s="41">
        <v>-3431</v>
      </c>
      <c r="G21" s="73">
        <v>-3463</v>
      </c>
      <c r="H21" s="41">
        <f>-3952+412</f>
        <v>-3540</v>
      </c>
      <c r="I21" s="52">
        <f>-3931+412</f>
        <v>-3519</v>
      </c>
    </row>
    <row r="22" spans="1:12">
      <c r="A22" s="14" t="s">
        <v>17</v>
      </c>
      <c r="B22" s="46"/>
      <c r="C22" s="47"/>
      <c r="D22" s="43"/>
      <c r="E22" s="44"/>
      <c r="F22" s="43">
        <v>-3354</v>
      </c>
      <c r="G22" s="72">
        <v>-3757</v>
      </c>
      <c r="H22" s="43">
        <v>0</v>
      </c>
      <c r="I22" s="45">
        <v>0</v>
      </c>
    </row>
    <row r="23" spans="1:12" ht="16.5">
      <c r="A23" s="49" t="s">
        <v>19</v>
      </c>
      <c r="B23" s="79">
        <v>0</v>
      </c>
      <c r="C23" s="80">
        <v>0</v>
      </c>
      <c r="D23" s="79">
        <v>0</v>
      </c>
      <c r="E23" s="80">
        <v>0</v>
      </c>
      <c r="F23" s="79">
        <v>-3486</v>
      </c>
      <c r="G23" s="81">
        <v>-3487</v>
      </c>
      <c r="H23" s="79">
        <v>0</v>
      </c>
      <c r="I23" s="82">
        <v>0</v>
      </c>
    </row>
    <row r="24" spans="1:12">
      <c r="A24" s="51" t="s">
        <v>22</v>
      </c>
      <c r="B24" s="41">
        <f>SUM(B14:B23)</f>
        <v>-61536</v>
      </c>
      <c r="C24" s="42">
        <f t="shared" ref="C24:I24" si="0">SUM(C14:C23)</f>
        <v>-89181.333333333328</v>
      </c>
      <c r="D24" s="41">
        <f t="shared" si="0"/>
        <v>-57886</v>
      </c>
      <c r="E24" s="42">
        <f t="shared" si="0"/>
        <v>-92346.333333333328</v>
      </c>
      <c r="F24" s="41">
        <f t="shared" si="0"/>
        <v>-88032</v>
      </c>
      <c r="G24" s="73">
        <f t="shared" si="0"/>
        <v>-87685</v>
      </c>
      <c r="H24" s="41">
        <f t="shared" si="0"/>
        <v>-76836</v>
      </c>
      <c r="I24" s="52">
        <f t="shared" si="0"/>
        <v>-84284</v>
      </c>
      <c r="J24" s="40"/>
    </row>
    <row r="25" spans="1:12">
      <c r="A25" s="51"/>
      <c r="B25" s="41"/>
      <c r="C25" s="42"/>
      <c r="D25" s="41"/>
      <c r="E25" s="42"/>
      <c r="F25" s="41"/>
      <c r="G25" s="73"/>
      <c r="H25" s="41"/>
      <c r="I25" s="52"/>
      <c r="J25" s="40"/>
    </row>
    <row r="26" spans="1:12" s="57" customFormat="1">
      <c r="A26" s="53" t="s">
        <v>23</v>
      </c>
      <c r="B26" s="54">
        <f t="shared" ref="B26:G26" si="1">+B24+$B$6</f>
        <v>607765</v>
      </c>
      <c r="C26" s="55">
        <f t="shared" si="1"/>
        <v>580119.66666666663</v>
      </c>
      <c r="D26" s="54">
        <f t="shared" si="1"/>
        <v>611415</v>
      </c>
      <c r="E26" s="55">
        <f t="shared" si="1"/>
        <v>576954.66666666663</v>
      </c>
      <c r="F26" s="54">
        <f t="shared" si="1"/>
        <v>581269</v>
      </c>
      <c r="G26" s="74">
        <f t="shared" si="1"/>
        <v>581616</v>
      </c>
      <c r="H26" s="54">
        <f t="shared" ref="H26:I26" si="2">+H24+$B$6</f>
        <v>592465</v>
      </c>
      <c r="I26" s="56">
        <f t="shared" si="2"/>
        <v>585017</v>
      </c>
      <c r="L26" s="77"/>
    </row>
    <row r="27" spans="1:12">
      <c r="A27" s="53"/>
      <c r="B27" s="58"/>
      <c r="C27" s="59"/>
      <c r="D27" s="58"/>
      <c r="E27" s="59"/>
      <c r="F27" s="60"/>
      <c r="G27" s="16"/>
      <c r="H27" s="60"/>
      <c r="I27" s="61"/>
      <c r="J27" s="62"/>
    </row>
    <row r="28" spans="1:12">
      <c r="A28" s="63" t="s">
        <v>24</v>
      </c>
      <c r="B28" s="58"/>
      <c r="C28" s="59"/>
      <c r="D28" s="58"/>
      <c r="E28" s="59"/>
      <c r="F28" s="60"/>
      <c r="G28" s="16"/>
      <c r="H28" s="60"/>
      <c r="I28" s="61"/>
      <c r="J28" s="62"/>
    </row>
    <row r="29" spans="1:12" ht="15.75" thickBot="1">
      <c r="A29" s="64" t="s">
        <v>25</v>
      </c>
      <c r="B29" s="84">
        <f t="shared" ref="B29:G29" si="3">+B26/$B$6-1</f>
        <v>-9.1940696338418726E-2</v>
      </c>
      <c r="C29" s="86">
        <f t="shared" si="3"/>
        <v>-0.13324548048386808</v>
      </c>
      <c r="D29" s="84">
        <f t="shared" si="3"/>
        <v>-8.6487245648818711E-2</v>
      </c>
      <c r="E29" s="86">
        <f t="shared" si="3"/>
        <v>-0.137974294574987</v>
      </c>
      <c r="F29" s="84">
        <f t="shared" si="3"/>
        <v>-0.131528266056677</v>
      </c>
      <c r="G29" s="87">
        <f t="shared" si="3"/>
        <v>-0.13100981471714523</v>
      </c>
      <c r="H29" s="84">
        <f t="shared" ref="H29:I29" si="4">+H26/$B$6-1</f>
        <v>-0.11480036635235868</v>
      </c>
      <c r="I29" s="85">
        <f t="shared" si="4"/>
        <v>-0.1259283939513014</v>
      </c>
    </row>
    <row r="30" spans="1:12" ht="6" customHeight="1">
      <c r="A30" s="16"/>
      <c r="B30" s="16"/>
      <c r="C30" s="16"/>
      <c r="D30" s="16"/>
      <c r="E30" s="16"/>
      <c r="F30" s="16"/>
      <c r="G30" s="16"/>
    </row>
    <row r="32" spans="1:12">
      <c r="H32" s="83"/>
      <c r="I32" s="83"/>
    </row>
    <row r="33" spans="8:9">
      <c r="H33" s="83"/>
      <c r="I33" s="83"/>
    </row>
    <row r="35" spans="8:9">
      <c r="H35" s="83"/>
      <c r="I35" s="83"/>
    </row>
    <row r="36" spans="8:9">
      <c r="H36" s="83"/>
      <c r="I36" s="83"/>
    </row>
  </sheetData>
  <mergeCells count="1">
    <mergeCell ref="H12:I12"/>
  </mergeCells>
  <phoneticPr fontId="20" type="noConversion"/>
  <printOptions horizontalCentered="1"/>
  <pageMargins left="0.36" right="0.18" top="0.64" bottom="0.39" header="0.32" footer="0.18"/>
  <headerFooter>
    <oddFooter>&amp;LPrepared by SBCTC Operating Budget Office&amp;RMay 25, 2011</oddFooter>
  </headerFooter>
  <rowBreaks count="1" manualBreakCount="1">
    <brk id="29" max="16383" man="1"/>
  </rowBreaks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Compare Budgets</vt:lpstr>
      <vt:lpstr>'Compare Budgets'!Print_Titles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</dc:creator>
  <cp:lastModifiedBy>Hills, Jim</cp:lastModifiedBy>
  <cp:lastPrinted>2011-05-25T23:27:33Z</cp:lastPrinted>
  <dcterms:created xsi:type="dcterms:W3CDTF">2011-05-05T00:39:44Z</dcterms:created>
  <dcterms:modified xsi:type="dcterms:W3CDTF">2011-05-27T01:20:09Z</dcterms:modified>
</cp:coreProperties>
</file>